
<file path=[Content_Types].xml><?xml version="1.0" encoding="utf-8"?>
<Types xmlns="http://schemas.openxmlformats.org/package/2006/content-types">
  <Override PartName="/xl/charts/chart6.xml" ContentType="application/vnd.openxmlformats-officedocument.drawingml.chart+xml"/>
  <Override PartName="/xl/charts/chart20.xml" ContentType="application/vnd.openxmlformats-officedocument.drawingml.char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drawings/drawing8.xml" ContentType="application/vnd.openxmlformats-officedocument.drawing+xml"/>
  <Override PartName="/xl/worksheets/sheet7.xml" ContentType="application/vnd.openxmlformats-officedocument.spreadsheetml.worksheet+xml"/>
  <Override PartName="/xl/charts/chart2.xml" ContentType="application/vnd.openxmlformats-officedocument.drawingml.chart+xml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sheets/sheet5.xml" ContentType="application/vnd.openxmlformats-officedocument.spreadsheetml.worksheet+xml"/>
  <Override PartName="/xl/drawings/drawing2.xml" ContentType="application/vnd.openxmlformats-officedocument.drawingml.chartshapes+xml"/>
  <Override PartName="/xl/charts/chart29.xml" ContentType="application/vnd.openxmlformats-officedocument.drawingml.chart+xml"/>
  <Override PartName="/xl/worksheets/sheet3.xml" ContentType="application/vnd.openxmlformats-officedocument.spreadsheetml.worksheet+xml"/>
  <Override PartName="/xl/charts/chart18.xml" ContentType="application/vnd.openxmlformats-officedocument.drawingml.chart+xml"/>
  <Override PartName="/xl/charts/chart27.xml" ContentType="application/vnd.openxmlformats-officedocument.drawingml.chart+xml"/>
  <Override PartName="/xl/drawings/drawing13.xml" ContentType="application/vnd.openxmlformats-officedocument.drawingml.chartshapes+xml"/>
  <Override PartName="/xl/charts/chart36.xml" ContentType="application/vnd.openxmlformats-officedocument.drawingml.chart+xml"/>
  <Override PartName="/xl/charts/chart38.xml" ContentType="application/vnd.openxmlformats-officedocument.drawingml.chart+xml"/>
  <Override PartName="/xl/worksheets/sheet1.xml" ContentType="application/vnd.openxmlformats-officedocument.spreadsheetml.workshee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drawings/drawing11.xml" ContentType="application/vnd.openxmlformats-officedocument.drawingml.chartshapes+xml"/>
  <Override PartName="/xl/drawings/drawing12.xml" ContentType="application/vnd.openxmlformats-officedocument.drawing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drawings/drawing10.xml" ContentType="application/vnd.openxmlformats-officedocument.drawing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docProps/core.xml" ContentType="application/vnd.openxmlformats-package.core-properties+xml"/>
  <Override PartName="/xl/charts/chart7.xml" ContentType="application/vnd.openxmlformats-officedocument.drawingml.chart+xml"/>
  <Default Extension="bin" ContentType="application/vnd.openxmlformats-officedocument.spreadsheetml.printerSettings"/>
  <Override PartName="/xl/charts/chart10.xml" ContentType="application/vnd.openxmlformats-officedocument.drawingml.chart+xml"/>
  <Override PartName="/xl/drawings/drawing9.xml" ContentType="application/vnd.openxmlformats-officedocument.drawingml.chartshapes+xml"/>
  <Override PartName="/xl/charts/chart5.xml" ContentType="application/vnd.openxmlformats-officedocument.drawingml.chart+xml"/>
  <Override PartName="/xl/drawings/drawing7.xml" ContentType="application/vnd.openxmlformats-officedocument.drawingml.chartshapes+xml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harts/chart39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charts/chart19.xml" ContentType="application/vnd.openxmlformats-officedocument.drawingml.chart+xml"/>
  <Override PartName="/xl/charts/chart28.xml" ContentType="application/vnd.openxmlformats-officedocument.drawingml.chart+xml"/>
  <Override PartName="/xl/drawings/drawing14.xml" ContentType="application/vnd.openxmlformats-officedocument.drawing+xml"/>
  <Override PartName="/xl/charts/chart37.xml" ContentType="application/vnd.openxmlformats-officedocument.drawingml.chart+xml"/>
  <Override PartName="/xl/charts/chart46.xml" ContentType="application/vnd.openxmlformats-officedocument.drawingml.chart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408" yWindow="132" windowWidth="8016" windowHeight="8040" firstSheet="1" activeTab="7"/>
  </bookViews>
  <sheets>
    <sheet name="Ksw_hodnoty_do_metodiky" sheetId="11" r:id="rId1"/>
    <sheet name="Oasis_HLB" sheetId="5" r:id="rId2"/>
    <sheet name="Speedisk" sheetId="1" r:id="rId3"/>
    <sheet name="XAD7" sheetId="3" r:id="rId4"/>
    <sheet name="Oasis_MAX" sheetId="4" r:id="rId5"/>
    <sheet name="ED_anion_exchange_SR" sheetId="6" r:id="rId6"/>
    <sheet name="AlteSil" sheetId="2" r:id="rId7"/>
    <sheet name="Porovnani_Ksw" sheetId="10" r:id="rId8"/>
  </sheets>
  <calcPr calcId="125725"/>
</workbook>
</file>

<file path=xl/calcChain.xml><?xml version="1.0" encoding="utf-8"?>
<calcChain xmlns="http://schemas.openxmlformats.org/spreadsheetml/2006/main">
  <c r="H10" i="11"/>
  <c r="H11"/>
  <c r="H12"/>
  <c r="H13"/>
  <c r="H14"/>
  <c r="H15"/>
  <c r="H16"/>
  <c r="H17"/>
  <c r="H18"/>
  <c r="H19"/>
  <c r="H20"/>
  <c r="H9"/>
  <c r="G10"/>
  <c r="G11"/>
  <c r="G12"/>
  <c r="G13"/>
  <c r="G14"/>
  <c r="G15"/>
  <c r="G16"/>
  <c r="G17"/>
  <c r="G18"/>
  <c r="G19"/>
  <c r="G20"/>
  <c r="G9"/>
  <c r="F10"/>
  <c r="F11"/>
  <c r="F12"/>
  <c r="F13"/>
  <c r="F14"/>
  <c r="F15"/>
  <c r="F16"/>
  <c r="F17"/>
  <c r="F18"/>
  <c r="F19"/>
  <c r="F20"/>
  <c r="F9"/>
  <c r="E10"/>
  <c r="E11"/>
  <c r="E12"/>
  <c r="E13"/>
  <c r="E14"/>
  <c r="E15"/>
  <c r="E16"/>
  <c r="E17"/>
  <c r="E18"/>
  <c r="E19"/>
  <c r="E20"/>
  <c r="E9"/>
  <c r="D10"/>
  <c r="D11"/>
  <c r="D12"/>
  <c r="D13"/>
  <c r="D14"/>
  <c r="D15"/>
  <c r="D16"/>
  <c r="D17"/>
  <c r="D18"/>
  <c r="D19"/>
  <c r="D20"/>
  <c r="D9"/>
  <c r="C10"/>
  <c r="C11"/>
  <c r="C12"/>
  <c r="C13"/>
  <c r="C14"/>
  <c r="C15"/>
  <c r="C16"/>
  <c r="C17"/>
  <c r="C18"/>
  <c r="C19"/>
  <c r="C20"/>
  <c r="C9"/>
  <c r="M59" i="2"/>
  <c r="L59"/>
  <c r="K59"/>
  <c r="M58"/>
  <c r="L58"/>
  <c r="K58"/>
  <c r="M57"/>
  <c r="L57"/>
  <c r="K57"/>
  <c r="M56"/>
  <c r="L56"/>
  <c r="K56"/>
  <c r="M55"/>
  <c r="L55"/>
  <c r="K55"/>
  <c r="M54"/>
  <c r="L54"/>
  <c r="K54"/>
  <c r="M53"/>
  <c r="L53"/>
  <c r="K53"/>
  <c r="M52"/>
  <c r="L52"/>
  <c r="K52"/>
  <c r="M51"/>
  <c r="L51"/>
  <c r="K51"/>
  <c r="M50"/>
  <c r="L50"/>
  <c r="K50"/>
  <c r="M49"/>
  <c r="L49"/>
  <c r="K49"/>
  <c r="M48"/>
  <c r="L48"/>
  <c r="K48"/>
  <c r="M59" i="6"/>
  <c r="L59"/>
  <c r="K59"/>
  <c r="M58"/>
  <c r="L58"/>
  <c r="K58"/>
  <c r="M57"/>
  <c r="L57"/>
  <c r="K57"/>
  <c r="M56"/>
  <c r="L56"/>
  <c r="K56"/>
  <c r="M55"/>
  <c r="L55"/>
  <c r="K55"/>
  <c r="M54"/>
  <c r="L54"/>
  <c r="K54"/>
  <c r="M53"/>
  <c r="L53"/>
  <c r="K53"/>
  <c r="M52"/>
  <c r="L52"/>
  <c r="K52"/>
  <c r="M51"/>
  <c r="L51"/>
  <c r="K51"/>
  <c r="M50"/>
  <c r="L50"/>
  <c r="K50"/>
  <c r="M49"/>
  <c r="L49"/>
  <c r="K49"/>
  <c r="M48"/>
  <c r="L48"/>
  <c r="K48"/>
  <c r="M59" i="4"/>
  <c r="L59"/>
  <c r="K59"/>
  <c r="M58"/>
  <c r="L58"/>
  <c r="K58"/>
  <c r="M57"/>
  <c r="L57"/>
  <c r="K57"/>
  <c r="M56"/>
  <c r="L56"/>
  <c r="K56"/>
  <c r="M55"/>
  <c r="L55"/>
  <c r="K55"/>
  <c r="M54"/>
  <c r="L54"/>
  <c r="K54"/>
  <c r="M53"/>
  <c r="L53"/>
  <c r="K53"/>
  <c r="M52"/>
  <c r="L52"/>
  <c r="K52"/>
  <c r="M51"/>
  <c r="L51"/>
  <c r="K51"/>
  <c r="M50"/>
  <c r="L50"/>
  <c r="K50"/>
  <c r="M49"/>
  <c r="L49"/>
  <c r="K49"/>
  <c r="M48"/>
  <c r="L48"/>
  <c r="K48"/>
  <c r="M59" i="3"/>
  <c r="L59"/>
  <c r="K59"/>
  <c r="M58"/>
  <c r="L58"/>
  <c r="K58"/>
  <c r="M57"/>
  <c r="L57"/>
  <c r="K57"/>
  <c r="M56"/>
  <c r="L56"/>
  <c r="K56"/>
  <c r="M55"/>
  <c r="L55"/>
  <c r="K55"/>
  <c r="M54"/>
  <c r="L54"/>
  <c r="K54"/>
  <c r="M53"/>
  <c r="L53"/>
  <c r="K53"/>
  <c r="M52"/>
  <c r="L52"/>
  <c r="K52"/>
  <c r="M51"/>
  <c r="L51"/>
  <c r="K51"/>
  <c r="M50"/>
  <c r="L50"/>
  <c r="K50"/>
  <c r="M49"/>
  <c r="L49"/>
  <c r="K49"/>
  <c r="M48"/>
  <c r="L48"/>
  <c r="K48"/>
  <c r="M59" i="1"/>
  <c r="L59"/>
  <c r="K59"/>
  <c r="M58"/>
  <c r="L58"/>
  <c r="K58"/>
  <c r="M57"/>
  <c r="L57"/>
  <c r="K57"/>
  <c r="M56"/>
  <c r="L56"/>
  <c r="K56"/>
  <c r="M55"/>
  <c r="L55"/>
  <c r="K55"/>
  <c r="M54"/>
  <c r="L54"/>
  <c r="K54"/>
  <c r="M53"/>
  <c r="L53"/>
  <c r="K53"/>
  <c r="M52"/>
  <c r="L52"/>
  <c r="K52"/>
  <c r="M51"/>
  <c r="L51"/>
  <c r="K51"/>
  <c r="M50"/>
  <c r="L50"/>
  <c r="K50"/>
  <c r="M49"/>
  <c r="L49"/>
  <c r="K49"/>
  <c r="M48"/>
  <c r="L48"/>
  <c r="K48"/>
  <c r="M49" i="5"/>
  <c r="M50"/>
  <c r="M51"/>
  <c r="M52"/>
  <c r="M53"/>
  <c r="M54"/>
  <c r="M55"/>
  <c r="M56"/>
  <c r="M57"/>
  <c r="M58"/>
  <c r="M59"/>
  <c r="M48"/>
  <c r="L49"/>
  <c r="L50"/>
  <c r="L51"/>
  <c r="L52"/>
  <c r="L53"/>
  <c r="L54"/>
  <c r="L55"/>
  <c r="L56"/>
  <c r="L57"/>
  <c r="L58"/>
  <c r="L59"/>
  <c r="L48"/>
  <c r="K49"/>
  <c r="K50"/>
  <c r="K51"/>
  <c r="K52"/>
  <c r="K53"/>
  <c r="K54"/>
  <c r="K55"/>
  <c r="K56"/>
  <c r="K57"/>
  <c r="K58"/>
  <c r="K59"/>
  <c r="K48"/>
</calcChain>
</file>

<file path=xl/sharedStrings.xml><?xml version="1.0" encoding="utf-8"?>
<sst xmlns="http://schemas.openxmlformats.org/spreadsheetml/2006/main" count="707" uniqueCount="62">
  <si>
    <t>Látka</t>
  </si>
  <si>
    <r>
      <t>log K</t>
    </r>
    <r>
      <rPr>
        <vertAlign val="subscript"/>
        <sz val="12"/>
        <rFont val="Times New Roman"/>
        <family val="1"/>
        <charset val="1"/>
      </rPr>
      <t>ow</t>
    </r>
  </si>
  <si>
    <t>log K</t>
  </si>
  <si>
    <t>sm.odch. log K</t>
  </si>
  <si>
    <t xml:space="preserve">PFPA </t>
  </si>
  <si>
    <t>PFHxA</t>
  </si>
  <si>
    <t xml:space="preserve">PFHpA </t>
  </si>
  <si>
    <t xml:space="preserve">PFOA </t>
  </si>
  <si>
    <t xml:space="preserve">PFDA </t>
  </si>
  <si>
    <t xml:space="preserve">PFDoDA </t>
  </si>
  <si>
    <t xml:space="preserve">PFTrDA </t>
  </si>
  <si>
    <t xml:space="preserve">PFBS </t>
  </si>
  <si>
    <t xml:space="preserve">PFHxS </t>
  </si>
  <si>
    <t xml:space="preserve">PFOS </t>
  </si>
  <si>
    <t xml:space="preserve">FOSA </t>
  </si>
  <si>
    <t>Cw</t>
  </si>
  <si>
    <t>Cs</t>
  </si>
  <si>
    <t>log Kow vs. Log K</t>
  </si>
  <si>
    <t>C</t>
  </si>
  <si>
    <t>konštrukcia izotermy pre SR</t>
  </si>
  <si>
    <t>PFNA</t>
  </si>
  <si>
    <t xml:space="preserve">PFNA </t>
  </si>
  <si>
    <t>Speedisk</t>
  </si>
  <si>
    <t>XAD 7</t>
  </si>
  <si>
    <t>MAX</t>
  </si>
  <si>
    <t>HLB</t>
  </si>
  <si>
    <t>Empore disk</t>
  </si>
  <si>
    <t>SR</t>
  </si>
  <si>
    <t>Cw [ng/L]</t>
  </si>
  <si>
    <t>Cs[ng/g]</t>
  </si>
  <si>
    <t>konstrukce adsorpční izotermy pro sorbent OASIS MAX</t>
  </si>
  <si>
    <t>log Kow vs. Log Ksw</t>
  </si>
  <si>
    <t>konstrukce adsorpční izotermy pro sorbent XAD 7</t>
  </si>
  <si>
    <t>konstrukce adsorpční izotermy pro sorbent Empore disk Anion exchange SR</t>
  </si>
  <si>
    <t>konstrukce adsorpční izotermy pro sorbent Speedisk</t>
  </si>
  <si>
    <r>
      <t>log K</t>
    </r>
    <r>
      <rPr>
        <b/>
        <vertAlign val="subscript"/>
        <sz val="12"/>
        <rFont val="Times New Roman"/>
        <family val="1"/>
        <charset val="238"/>
      </rPr>
      <t>ow</t>
    </r>
  </si>
  <si>
    <r>
      <t>log K</t>
    </r>
    <r>
      <rPr>
        <b/>
        <vertAlign val="subscript"/>
        <sz val="12"/>
        <rFont val="Times New Roman"/>
        <family val="1"/>
        <charset val="238"/>
      </rPr>
      <t>sw</t>
    </r>
    <r>
      <rPr>
        <b/>
        <sz val="12"/>
        <rFont val="Times New Roman"/>
        <family val="1"/>
        <charset val="238"/>
      </rPr>
      <t xml:space="preserve"> (median)</t>
    </r>
  </si>
  <si>
    <r>
      <t>log K</t>
    </r>
    <r>
      <rPr>
        <b/>
        <vertAlign val="subscript"/>
        <sz val="12"/>
        <rFont val="Times New Roman"/>
        <family val="1"/>
        <charset val="238"/>
      </rPr>
      <t>sw</t>
    </r>
    <r>
      <rPr>
        <b/>
        <sz val="12"/>
        <rFont val="Times New Roman"/>
        <family val="1"/>
        <charset val="238"/>
      </rPr>
      <t xml:space="preserve"> (min)</t>
    </r>
  </si>
  <si>
    <r>
      <t>log K</t>
    </r>
    <r>
      <rPr>
        <b/>
        <vertAlign val="subscript"/>
        <sz val="12"/>
        <rFont val="Times New Roman"/>
        <family val="1"/>
        <charset val="238"/>
      </rPr>
      <t>sw</t>
    </r>
    <r>
      <rPr>
        <b/>
        <sz val="12"/>
        <rFont val="Times New Roman"/>
        <family val="1"/>
        <charset val="238"/>
      </rPr>
      <t xml:space="preserve"> (max)</t>
    </r>
  </si>
  <si>
    <t>Adsorbent</t>
  </si>
  <si>
    <t>Oasis HLB</t>
  </si>
  <si>
    <t>Bakerbond Speedisk H2O-Philic DVB</t>
  </si>
  <si>
    <t>Amberlite XAD7</t>
  </si>
  <si>
    <t>Oasis MAX</t>
  </si>
  <si>
    <t>Empore Disk anion exchange SR</t>
  </si>
  <si>
    <t>AlteSil</t>
  </si>
  <si>
    <t>log Ksw (l/kg)</t>
  </si>
  <si>
    <r>
      <t>log K</t>
    </r>
    <r>
      <rPr>
        <b/>
        <vertAlign val="subscript"/>
        <sz val="12"/>
        <rFont val="Calibri"/>
        <family val="2"/>
        <charset val="238"/>
        <scheme val="minor"/>
      </rPr>
      <t>ow</t>
    </r>
  </si>
  <si>
    <r>
      <t>Hodnoty distribučního koeficientu perfluorovaných látek v systému adsorbent-vodní roztok (log K</t>
    </r>
    <r>
      <rPr>
        <b/>
        <vertAlign val="subscript"/>
        <sz val="12"/>
        <color theme="1"/>
        <rFont val="Times New Roman"/>
        <family val="1"/>
        <charset val="238"/>
      </rPr>
      <t>SW</t>
    </r>
    <r>
      <rPr>
        <b/>
        <sz val="12"/>
        <color theme="1"/>
        <rFont val="Times New Roman"/>
        <family val="1"/>
        <charset val="238"/>
      </rPr>
      <t>) při pH=7.0 a teplotě 23 °C.</t>
    </r>
  </si>
  <si>
    <t>Data jsou součástí metodiky Nmet "Metodika pasivního vzorkování perfluoroktansulfonátu PFOS, PFOA a vybraných farmak ve vodním prostředí"</t>
  </si>
  <si>
    <t>Metodika je výsledkem řešení projektu „Emergentní polutanty ve složkách životního prostředí“ (TB030MZP001) podpořeného TA ČR v rámci programu BETA.</t>
  </si>
  <si>
    <t>Nominalni koncentrace roztoku 0 ng/l - BLANK</t>
  </si>
  <si>
    <t xml:space="preserve">Nominální koncentrace roztoku 100 ng/l </t>
  </si>
  <si>
    <t xml:space="preserve">Nominální koncentrace roztoku 1000 ng/l </t>
  </si>
  <si>
    <t xml:space="preserve">Nominální koncentrace roztoku 10000 ng/l </t>
  </si>
  <si>
    <t>konstrukce izotermy pro sorbent Oasis HLB</t>
  </si>
  <si>
    <t>Nominalní koncentrace roztoku 0 ng/l - BLANK</t>
  </si>
  <si>
    <t xml:space="preserve">Nominální koncentrace roztoku 10 ng/l </t>
  </si>
  <si>
    <t>Nominální koncentrace roztoku 0 ng/l -blank</t>
  </si>
  <si>
    <t>Nominální koncentrace roztoku 100 ng/l</t>
  </si>
  <si>
    <t>Nominální koncentrace roztoku 1000 ng/l</t>
  </si>
  <si>
    <t>Nominální koncentrace roztoku 10000 ng/l</t>
  </si>
</sst>
</file>

<file path=xl/styles.xml><?xml version="1.0" encoding="utf-8"?>
<styleSheet xmlns="http://schemas.openxmlformats.org/spreadsheetml/2006/main">
  <numFmts count="1">
    <numFmt numFmtId="164" formatCode="0.0"/>
  </numFmts>
  <fonts count="17">
    <font>
      <sz val="11"/>
      <color theme="1"/>
      <name val="Calibri"/>
      <family val="2"/>
      <charset val="238"/>
      <scheme val="minor"/>
    </font>
    <font>
      <sz val="12"/>
      <name val="Times New Roman"/>
      <family val="1"/>
      <charset val="1"/>
    </font>
    <font>
      <b/>
      <sz val="12"/>
      <name val="Times New Roman"/>
      <family val="1"/>
      <charset val="1"/>
    </font>
    <font>
      <vertAlign val="subscript"/>
      <sz val="12"/>
      <name val="Times New Roman"/>
      <family val="1"/>
      <charset val="1"/>
    </font>
    <font>
      <sz val="11"/>
      <color indexed="8"/>
      <name val="Calibri"/>
      <family val="2"/>
      <charset val="1"/>
    </font>
    <font>
      <sz val="12"/>
      <color indexed="8"/>
      <name val="Times New Roman"/>
      <family val="1"/>
      <charset val="1"/>
    </font>
    <font>
      <sz val="12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b/>
      <vertAlign val="subscript"/>
      <sz val="12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vertAlign val="subscript"/>
      <sz val="12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vertAlign val="subscript"/>
      <sz val="12"/>
      <color theme="1"/>
      <name val="Times New Roman"/>
      <family val="1"/>
      <charset val="238"/>
    </font>
  </fonts>
  <fills count="1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144">
    <xf numFmtId="0" fontId="0" fillId="0" borderId="0" xfId="0"/>
    <xf numFmtId="0" fontId="1" fillId="0" borderId="0" xfId="0" applyFont="1"/>
    <xf numFmtId="2" fontId="1" fillId="0" borderId="0" xfId="0" applyNumberFormat="1" applyFont="1"/>
    <xf numFmtId="0" fontId="2" fillId="0" borderId="0" xfId="0" applyFont="1"/>
    <xf numFmtId="2" fontId="1" fillId="0" borderId="1" xfId="0" applyNumberFormat="1" applyFont="1" applyBorder="1" applyAlignment="1">
      <alignment horizontal="left"/>
    </xf>
    <xf numFmtId="0" fontId="1" fillId="0" borderId="1" xfId="0" applyFont="1" applyFill="1" applyBorder="1"/>
    <xf numFmtId="0" fontId="1" fillId="0" borderId="1" xfId="0" applyFont="1" applyBorder="1"/>
    <xf numFmtId="2" fontId="1" fillId="0" borderId="1" xfId="0" applyNumberFormat="1" applyFont="1" applyBorder="1"/>
    <xf numFmtId="2" fontId="5" fillId="0" borderId="1" xfId="1" applyNumberFormat="1" applyFont="1" applyBorder="1" applyAlignment="1">
      <alignment horizontal="center"/>
    </xf>
    <xf numFmtId="2" fontId="0" fillId="0" borderId="0" xfId="0" applyNumberFormat="1"/>
    <xf numFmtId="0" fontId="1" fillId="0" borderId="2" xfId="0" applyFont="1" applyBorder="1"/>
    <xf numFmtId="2" fontId="1" fillId="0" borderId="2" xfId="0" applyNumberFormat="1" applyFont="1" applyBorder="1" applyAlignment="1">
      <alignment horizontal="center"/>
    </xf>
    <xf numFmtId="2" fontId="1" fillId="0" borderId="2" xfId="0" applyNumberFormat="1" applyFont="1" applyBorder="1" applyAlignment="1">
      <alignment horizontal="left"/>
    </xf>
    <xf numFmtId="2" fontId="1" fillId="2" borderId="2" xfId="0" applyNumberFormat="1" applyFont="1" applyFill="1" applyBorder="1" applyAlignment="1">
      <alignment horizontal="center" vertical="center" wrapText="1"/>
    </xf>
    <xf numFmtId="2" fontId="1" fillId="0" borderId="2" xfId="0" applyNumberFormat="1" applyFont="1" applyBorder="1"/>
    <xf numFmtId="2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Fill="1" applyBorder="1"/>
    <xf numFmtId="2" fontId="1" fillId="0" borderId="2" xfId="0" applyNumberFormat="1" applyFont="1" applyBorder="1" applyAlignment="1">
      <alignment horizontal="center" vertical="center"/>
    </xf>
    <xf numFmtId="2" fontId="1" fillId="0" borderId="11" xfId="0" applyNumberFormat="1" applyFont="1" applyBorder="1" applyAlignment="1">
      <alignment horizontal="center"/>
    </xf>
    <xf numFmtId="2" fontId="1" fillId="0" borderId="12" xfId="0" applyNumberFormat="1" applyFont="1" applyBorder="1" applyAlignment="1">
      <alignment horizontal="center"/>
    </xf>
    <xf numFmtId="0" fontId="1" fillId="0" borderId="13" xfId="0" applyFont="1" applyBorder="1"/>
    <xf numFmtId="0" fontId="1" fillId="0" borderId="12" xfId="0" applyFont="1" applyBorder="1"/>
    <xf numFmtId="2" fontId="1" fillId="0" borderId="14" xfId="0" applyNumberFormat="1" applyFont="1" applyBorder="1" applyAlignment="1">
      <alignment horizontal="center"/>
    </xf>
    <xf numFmtId="0" fontId="6" fillId="0" borderId="0" xfId="0" applyFont="1"/>
    <xf numFmtId="0" fontId="7" fillId="0" borderId="0" xfId="0" applyFont="1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1" fontId="0" fillId="0" borderId="0" xfId="0" applyNumberFormat="1"/>
    <xf numFmtId="1" fontId="7" fillId="0" borderId="0" xfId="0" applyNumberFormat="1" applyFont="1" applyAlignment="1">
      <alignment horizontal="center"/>
    </xf>
    <xf numFmtId="1" fontId="1" fillId="0" borderId="2" xfId="0" applyNumberFormat="1" applyFont="1" applyBorder="1"/>
    <xf numFmtId="1" fontId="1" fillId="0" borderId="3" xfId="0" applyNumberFormat="1" applyFont="1" applyBorder="1"/>
    <xf numFmtId="1" fontId="1" fillId="0" borderId="4" xfId="0" applyNumberFormat="1" applyFont="1" applyBorder="1"/>
    <xf numFmtId="1" fontId="1" fillId="0" borderId="7" xfId="0" applyNumberFormat="1" applyFont="1" applyBorder="1"/>
    <xf numFmtId="1" fontId="1" fillId="0" borderId="9" xfId="0" applyNumberFormat="1" applyFont="1" applyBorder="1"/>
    <xf numFmtId="2" fontId="0" fillId="0" borderId="4" xfId="0" applyNumberFormat="1" applyBorder="1"/>
    <xf numFmtId="2" fontId="0" fillId="0" borderId="5" xfId="0" applyNumberFormat="1" applyBorder="1"/>
    <xf numFmtId="2" fontId="0" fillId="0" borderId="2" xfId="0" applyNumberFormat="1" applyBorder="1"/>
    <xf numFmtId="2" fontId="0" fillId="0" borderId="6" xfId="0" applyNumberFormat="1" applyBorder="1"/>
    <xf numFmtId="2" fontId="0" fillId="0" borderId="7" xfId="0" applyNumberFormat="1" applyBorder="1"/>
    <xf numFmtId="2" fontId="0" fillId="0" borderId="8" xfId="0" applyNumberFormat="1" applyBorder="1"/>
    <xf numFmtId="2" fontId="0" fillId="0" borderId="9" xfId="0" applyNumberFormat="1" applyBorder="1"/>
    <xf numFmtId="2" fontId="0" fillId="0" borderId="10" xfId="0" applyNumberFormat="1" applyBorder="1"/>
    <xf numFmtId="2" fontId="0" fillId="0" borderId="3" xfId="0" applyNumberFormat="1" applyBorder="1"/>
    <xf numFmtId="2" fontId="0" fillId="0" borderId="17" xfId="0" applyNumberFormat="1" applyBorder="1"/>
    <xf numFmtId="164" fontId="0" fillId="0" borderId="2" xfId="0" applyNumberFormat="1" applyBorder="1"/>
    <xf numFmtId="0" fontId="0" fillId="4" borderId="0" xfId="0" applyFill="1"/>
    <xf numFmtId="0" fontId="0" fillId="6" borderId="0" xfId="0" applyFill="1"/>
    <xf numFmtId="0" fontId="0" fillId="10" borderId="0" xfId="0" applyFill="1"/>
    <xf numFmtId="0" fontId="0" fillId="7" borderId="0" xfId="0" applyFill="1"/>
    <xf numFmtId="0" fontId="0" fillId="11" borderId="0" xfId="0" applyFill="1"/>
    <xf numFmtId="0" fontId="0" fillId="12" borderId="0" xfId="0" applyFill="1"/>
    <xf numFmtId="0" fontId="0" fillId="5" borderId="0" xfId="0" applyFill="1"/>
    <xf numFmtId="2" fontId="1" fillId="0" borderId="2" xfId="0" applyNumberFormat="1" applyFont="1" applyFill="1" applyBorder="1" applyAlignment="1">
      <alignment horizontal="left"/>
    </xf>
    <xf numFmtId="0" fontId="0" fillId="13" borderId="0" xfId="0" applyFill="1"/>
    <xf numFmtId="0" fontId="0" fillId="14" borderId="0" xfId="0" applyFill="1"/>
    <xf numFmtId="0" fontId="0" fillId="8" borderId="0" xfId="0" applyFill="1"/>
    <xf numFmtId="0" fontId="0" fillId="9" borderId="0" xfId="0" applyFill="1"/>
    <xf numFmtId="2" fontId="0" fillId="0" borderId="21" xfId="0" applyNumberFormat="1" applyBorder="1"/>
    <xf numFmtId="2" fontId="1" fillId="0" borderId="22" xfId="0" applyNumberFormat="1" applyFont="1" applyFill="1" applyBorder="1" applyAlignment="1">
      <alignment horizontal="center"/>
    </xf>
    <xf numFmtId="2" fontId="1" fillId="0" borderId="2" xfId="0" applyNumberFormat="1" applyFont="1" applyFill="1" applyBorder="1" applyAlignment="1">
      <alignment horizontal="center" vertical="center" wrapText="1"/>
    </xf>
    <xf numFmtId="0" fontId="0" fillId="0" borderId="0" xfId="0" applyBorder="1"/>
    <xf numFmtId="2" fontId="0" fillId="0" borderId="0" xfId="0" applyNumberFormat="1" applyBorder="1"/>
    <xf numFmtId="2" fontId="1" fillId="0" borderId="23" xfId="0" applyNumberFormat="1" applyFont="1" applyBorder="1" applyAlignment="1">
      <alignment horizontal="left"/>
    </xf>
    <xf numFmtId="2" fontId="0" fillId="0" borderId="27" xfId="0" applyNumberFormat="1" applyBorder="1"/>
    <xf numFmtId="0" fontId="1" fillId="0" borderId="23" xfId="0" applyFont="1" applyFill="1" applyBorder="1"/>
    <xf numFmtId="0" fontId="1" fillId="0" borderId="23" xfId="0" applyFont="1" applyBorder="1"/>
    <xf numFmtId="0" fontId="1" fillId="0" borderId="30" xfId="0" applyFont="1" applyBorder="1"/>
    <xf numFmtId="2" fontId="0" fillId="0" borderId="24" xfId="0" applyNumberFormat="1" applyBorder="1"/>
    <xf numFmtId="2" fontId="0" fillId="0" borderId="28" xfId="0" applyNumberFormat="1" applyBorder="1"/>
    <xf numFmtId="0" fontId="11" fillId="0" borderId="29" xfId="0" applyFont="1" applyBorder="1"/>
    <xf numFmtId="0" fontId="11" fillId="0" borderId="25" xfId="0" applyFont="1" applyBorder="1"/>
    <xf numFmtId="0" fontId="11" fillId="0" borderId="23" xfId="0" applyFont="1" applyBorder="1"/>
    <xf numFmtId="0" fontId="11" fillId="0" borderId="0" xfId="0" applyFont="1" applyBorder="1"/>
    <xf numFmtId="0" fontId="1" fillId="0" borderId="13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2" fontId="1" fillId="0" borderId="13" xfId="0" applyNumberFormat="1" applyFont="1" applyBorder="1" applyAlignment="1">
      <alignment horizontal="center" vertical="center"/>
    </xf>
    <xf numFmtId="2" fontId="1" fillId="0" borderId="15" xfId="0" applyNumberFormat="1" applyFont="1" applyBorder="1" applyAlignment="1">
      <alignment horizontal="center" vertical="center"/>
    </xf>
    <xf numFmtId="2" fontId="1" fillId="0" borderId="16" xfId="0" applyNumberFormat="1" applyFont="1" applyBorder="1" applyAlignment="1">
      <alignment horizontal="center" vertical="center"/>
    </xf>
    <xf numFmtId="0" fontId="8" fillId="3" borderId="18" xfId="0" applyFont="1" applyFill="1" applyBorder="1" applyAlignment="1">
      <alignment horizontal="center"/>
    </xf>
    <xf numFmtId="0" fontId="8" fillId="3" borderId="19" xfId="0" applyFont="1" applyFill="1" applyBorder="1" applyAlignment="1">
      <alignment horizontal="center"/>
    </xf>
    <xf numFmtId="0" fontId="8" fillId="3" borderId="20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 vertical="center"/>
    </xf>
    <xf numFmtId="0" fontId="0" fillId="0" borderId="0" xfId="0" applyAlignment="1"/>
    <xf numFmtId="0" fontId="1" fillId="0" borderId="1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/>
    </xf>
    <xf numFmtId="0" fontId="11" fillId="0" borderId="27" xfId="0" applyFont="1" applyBorder="1" applyAlignment="1">
      <alignment horizontal="center"/>
    </xf>
    <xf numFmtId="0" fontId="11" fillId="0" borderId="25" xfId="0" applyFont="1" applyBorder="1" applyAlignment="1">
      <alignment horizontal="center"/>
    </xf>
    <xf numFmtId="0" fontId="11" fillId="0" borderId="26" xfId="0" applyFont="1" applyBorder="1" applyAlignment="1">
      <alignment horizontal="center"/>
    </xf>
    <xf numFmtId="2" fontId="12" fillId="0" borderId="0" xfId="0" applyNumberFormat="1" applyFont="1" applyFill="1" applyBorder="1" applyAlignment="1">
      <alignment horizontal="center" vertical="center" wrapText="1"/>
    </xf>
    <xf numFmtId="2" fontId="12" fillId="0" borderId="0" xfId="0" applyNumberFormat="1" applyFont="1" applyBorder="1" applyAlignment="1">
      <alignment horizontal="center" vertical="center" wrapText="1"/>
    </xf>
    <xf numFmtId="2" fontId="12" fillId="0" borderId="0" xfId="0" applyNumberFormat="1" applyFont="1" applyBorder="1" applyAlignment="1">
      <alignment horizontal="center" vertical="center"/>
    </xf>
    <xf numFmtId="2" fontId="12" fillId="0" borderId="24" xfId="0" applyNumberFormat="1" applyFont="1" applyBorder="1" applyAlignment="1">
      <alignment horizontal="center" vertical="center"/>
    </xf>
    <xf numFmtId="0" fontId="0" fillId="0" borderId="0" xfId="0" applyAlignment="1">
      <alignment wrapText="1"/>
    </xf>
    <xf numFmtId="2" fontId="13" fillId="0" borderId="24" xfId="0" applyNumberFormat="1" applyFont="1" applyBorder="1" applyAlignment="1">
      <alignment horizontal="center" wrapText="1"/>
    </xf>
    <xf numFmtId="0" fontId="13" fillId="0" borderId="30" xfId="0" applyFont="1" applyBorder="1" applyAlignment="1">
      <alignment horizontal="center" wrapText="1"/>
    </xf>
    <xf numFmtId="0" fontId="11" fillId="0" borderId="24" xfId="0" applyFont="1" applyBorder="1" applyAlignment="1">
      <alignment horizontal="center" wrapText="1"/>
    </xf>
    <xf numFmtId="0" fontId="11" fillId="0" borderId="28" xfId="0" applyFont="1" applyBorder="1" applyAlignment="1">
      <alignment horizontal="center" wrapText="1"/>
    </xf>
    <xf numFmtId="0" fontId="15" fillId="0" borderId="0" xfId="0" applyFont="1"/>
    <xf numFmtId="0" fontId="9" fillId="0" borderId="31" xfId="0" applyFont="1" applyBorder="1"/>
    <xf numFmtId="2" fontId="9" fillId="0" borderId="4" xfId="0" applyNumberFormat="1" applyFont="1" applyBorder="1" applyAlignment="1">
      <alignment horizontal="center"/>
    </xf>
    <xf numFmtId="2" fontId="9" fillId="0" borderId="4" xfId="0" applyNumberFormat="1" applyFont="1" applyBorder="1" applyAlignment="1">
      <alignment horizontal="left"/>
    </xf>
    <xf numFmtId="2" fontId="9" fillId="0" borderId="5" xfId="0" applyNumberFormat="1" applyFont="1" applyBorder="1" applyAlignment="1">
      <alignment horizontal="left"/>
    </xf>
    <xf numFmtId="2" fontId="1" fillId="0" borderId="32" xfId="0" applyNumberFormat="1" applyFont="1" applyBorder="1" applyAlignment="1">
      <alignment horizontal="left"/>
    </xf>
    <xf numFmtId="2" fontId="1" fillId="0" borderId="6" xfId="0" applyNumberFormat="1" applyFont="1" applyBorder="1"/>
    <xf numFmtId="0" fontId="1" fillId="0" borderId="32" xfId="0" applyFont="1" applyFill="1" applyBorder="1"/>
    <xf numFmtId="0" fontId="1" fillId="0" borderId="32" xfId="0" applyFont="1" applyBorder="1"/>
    <xf numFmtId="0" fontId="1" fillId="0" borderId="33" xfId="0" applyFont="1" applyBorder="1"/>
    <xf numFmtId="2" fontId="1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/>
    <xf numFmtId="2" fontId="1" fillId="0" borderId="8" xfId="0" applyNumberFormat="1" applyFont="1" applyBorder="1"/>
    <xf numFmtId="0" fontId="0" fillId="15" borderId="0" xfId="0" applyFill="1"/>
    <xf numFmtId="0" fontId="1" fillId="15" borderId="0" xfId="0" applyFont="1" applyFill="1"/>
    <xf numFmtId="1" fontId="0" fillId="15" borderId="0" xfId="0" applyNumberFormat="1" applyFill="1"/>
    <xf numFmtId="0" fontId="8" fillId="15" borderId="0" xfId="0" applyFont="1" applyFill="1" applyBorder="1" applyAlignment="1">
      <alignment horizontal="left" vertical="center"/>
    </xf>
    <xf numFmtId="0" fontId="0" fillId="15" borderId="0" xfId="0" applyFill="1" applyBorder="1"/>
    <xf numFmtId="2" fontId="1" fillId="15" borderId="2" xfId="0" applyNumberFormat="1" applyFont="1" applyFill="1" applyBorder="1" applyAlignment="1">
      <alignment horizontal="center" vertical="center" wrapText="1"/>
    </xf>
    <xf numFmtId="0" fontId="8" fillId="15" borderId="18" xfId="0" applyFont="1" applyFill="1" applyBorder="1" applyAlignment="1">
      <alignment horizontal="center"/>
    </xf>
    <xf numFmtId="0" fontId="8" fillId="15" borderId="19" xfId="0" applyFont="1" applyFill="1" applyBorder="1" applyAlignment="1">
      <alignment horizontal="center"/>
    </xf>
    <xf numFmtId="0" fontId="8" fillId="15" borderId="20" xfId="0" applyFont="1" applyFill="1" applyBorder="1" applyAlignment="1">
      <alignment horizontal="center"/>
    </xf>
    <xf numFmtId="2" fontId="6" fillId="0" borderId="2" xfId="0" applyNumberFormat="1" applyFont="1" applyFill="1" applyBorder="1" applyAlignment="1">
      <alignment horizontal="center" vertical="center" wrapText="1"/>
    </xf>
    <xf numFmtId="2" fontId="6" fillId="0" borderId="2" xfId="0" applyNumberFormat="1" applyFont="1" applyBorder="1"/>
    <xf numFmtId="2" fontId="6" fillId="0" borderId="2" xfId="0" applyNumberFormat="1" applyFont="1" applyBorder="1" applyAlignment="1">
      <alignment horizontal="center" vertical="center" wrapText="1"/>
    </xf>
    <xf numFmtId="2" fontId="6" fillId="0" borderId="2" xfId="0" applyNumberFormat="1" applyFont="1" applyBorder="1" applyAlignment="1">
      <alignment horizontal="center" vertical="center"/>
    </xf>
    <xf numFmtId="2" fontId="6" fillId="0" borderId="32" xfId="0" applyNumberFormat="1" applyFont="1" applyBorder="1" applyAlignment="1">
      <alignment horizontal="left"/>
    </xf>
    <xf numFmtId="2" fontId="6" fillId="0" borderId="6" xfId="0" applyNumberFormat="1" applyFont="1" applyBorder="1"/>
    <xf numFmtId="0" fontId="6" fillId="0" borderId="32" xfId="0" applyFont="1" applyFill="1" applyBorder="1"/>
    <xf numFmtId="0" fontId="6" fillId="0" borderId="32" xfId="0" applyFont="1" applyBorder="1"/>
    <xf numFmtId="0" fontId="6" fillId="0" borderId="33" xfId="0" applyFont="1" applyBorder="1"/>
    <xf numFmtId="2" fontId="6" fillId="0" borderId="7" xfId="0" applyNumberFormat="1" applyFont="1" applyBorder="1" applyAlignment="1">
      <alignment horizontal="center" vertical="center"/>
    </xf>
    <xf numFmtId="2" fontId="6" fillId="0" borderId="7" xfId="0" applyNumberFormat="1" applyFont="1" applyBorder="1"/>
    <xf numFmtId="2" fontId="6" fillId="0" borderId="8" xfId="0" applyNumberFormat="1" applyFont="1" applyBorder="1"/>
    <xf numFmtId="0" fontId="8" fillId="15" borderId="23" xfId="0" applyFont="1" applyFill="1" applyBorder="1" applyAlignment="1">
      <alignment horizontal="center" vertical="center"/>
    </xf>
    <xf numFmtId="0" fontId="8" fillId="15" borderId="0" xfId="0" applyFont="1" applyFill="1" applyBorder="1" applyAlignment="1">
      <alignment horizontal="center" vertical="center"/>
    </xf>
    <xf numFmtId="0" fontId="0" fillId="15" borderId="0" xfId="0" applyFill="1" applyAlignment="1"/>
    <xf numFmtId="0" fontId="8" fillId="15" borderId="18" xfId="0" applyFont="1" applyFill="1" applyBorder="1" applyAlignment="1">
      <alignment horizontal="center" vertical="center"/>
    </xf>
    <xf numFmtId="0" fontId="8" fillId="15" borderId="19" xfId="0" applyFont="1" applyFill="1" applyBorder="1" applyAlignment="1">
      <alignment horizontal="center" vertical="center"/>
    </xf>
    <xf numFmtId="0" fontId="8" fillId="15" borderId="20" xfId="0" applyFont="1" applyFill="1" applyBorder="1" applyAlignment="1">
      <alignment horizontal="center" vertical="center"/>
    </xf>
  </cellXfs>
  <cellStyles count="2">
    <cellStyle name="Excel Built-in Normal" xfId="1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1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2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2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3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title>
      <c:tx>
        <c:rich>
          <a:bodyPr/>
          <a:lstStyle/>
          <a:p>
            <a:pPr>
              <a:defRPr/>
            </a:pPr>
            <a:r>
              <a:rPr lang="sk-SK"/>
              <a:t>HLB</a:t>
            </a:r>
            <a:endParaRPr lang="en-US"/>
          </a:p>
        </c:rich>
      </c:tx>
      <c:layout/>
    </c:title>
    <c:plotArea>
      <c:layout>
        <c:manualLayout>
          <c:layoutTarget val="inner"/>
          <c:xMode val="edge"/>
          <c:yMode val="edge"/>
          <c:x val="0.11747424195124415"/>
          <c:y val="0.16385585745098061"/>
          <c:w val="0.76760436021062373"/>
          <c:h val="0.65232830493770966"/>
        </c:manualLayout>
      </c:layout>
      <c:scatterChart>
        <c:scatterStyle val="lineMarker"/>
        <c:ser>
          <c:idx val="0"/>
          <c:order val="0"/>
          <c:tx>
            <c:strRef>
              <c:f>Oasis_HLB!$U$6</c:f>
              <c:strCache>
                <c:ptCount val="1"/>
                <c:pt idx="0">
                  <c:v>PFPA </c:v>
                </c:pt>
              </c:strCache>
            </c:strRef>
          </c:tx>
          <c:marker>
            <c:symbol val="square"/>
            <c:size val="7"/>
          </c:marker>
          <c:xVal>
            <c:numRef>
              <c:f>Oasis_HLB!$W$6:$W$9</c:f>
              <c:numCache>
                <c:formatCode>0.00</c:formatCode>
                <c:ptCount val="4"/>
                <c:pt idx="0">
                  <c:v>9.2666666666666657</c:v>
                </c:pt>
                <c:pt idx="1">
                  <c:v>90</c:v>
                </c:pt>
                <c:pt idx="2">
                  <c:v>824</c:v>
                </c:pt>
                <c:pt idx="3">
                  <c:v>9280</c:v>
                </c:pt>
              </c:numCache>
            </c:numRef>
          </c:xVal>
          <c:yVal>
            <c:numRef>
              <c:f>Oasis_HLB!$X$6:$X$9</c:f>
              <c:numCache>
                <c:formatCode>0.00</c:formatCode>
                <c:ptCount val="4"/>
                <c:pt idx="0">
                  <c:v>29.454270135562155</c:v>
                </c:pt>
                <c:pt idx="1">
                  <c:v>81.395043667922565</c:v>
                </c:pt>
                <c:pt idx="2">
                  <c:v>702.02728423840438</c:v>
                </c:pt>
                <c:pt idx="3">
                  <c:v>3706.6741489952051</c:v>
                </c:pt>
              </c:numCache>
            </c:numRef>
          </c:yVal>
        </c:ser>
        <c:ser>
          <c:idx val="1"/>
          <c:order val="1"/>
          <c:tx>
            <c:strRef>
              <c:f>Oasis_HLB!$U$10</c:f>
              <c:strCache>
                <c:ptCount val="1"/>
                <c:pt idx="0">
                  <c:v>PFHxA</c:v>
                </c:pt>
              </c:strCache>
            </c:strRef>
          </c:tx>
          <c:xVal>
            <c:numRef>
              <c:f>Oasis_HLB!$W$10:$W$13</c:f>
              <c:numCache>
                <c:formatCode>0.00</c:formatCode>
                <c:ptCount val="4"/>
                <c:pt idx="0">
                  <c:v>4.9533333333333331</c:v>
                </c:pt>
                <c:pt idx="1">
                  <c:v>46.933333333333337</c:v>
                </c:pt>
                <c:pt idx="2">
                  <c:v>421.06666666666666</c:v>
                </c:pt>
                <c:pt idx="3">
                  <c:v>6520</c:v>
                </c:pt>
              </c:numCache>
            </c:numRef>
          </c:xVal>
          <c:yVal>
            <c:numRef>
              <c:f>Oasis_HLB!$X$10:$X$13</c:f>
              <c:numCache>
                <c:formatCode>0.00</c:formatCode>
                <c:ptCount val="4"/>
                <c:pt idx="0">
                  <c:v>20.778130457305199</c:v>
                </c:pt>
                <c:pt idx="1">
                  <c:v>169.50236244216069</c:v>
                </c:pt>
                <c:pt idx="2">
                  <c:v>2016.4853380993584</c:v>
                </c:pt>
                <c:pt idx="3">
                  <c:v>12380.18772504269</c:v>
                </c:pt>
              </c:numCache>
            </c:numRef>
          </c:yVal>
        </c:ser>
        <c:ser>
          <c:idx val="2"/>
          <c:order val="2"/>
          <c:tx>
            <c:strRef>
              <c:f>Oasis_HLB!$U$14</c:f>
              <c:strCache>
                <c:ptCount val="1"/>
                <c:pt idx="0">
                  <c:v>PFHpA </c:v>
                </c:pt>
              </c:strCache>
            </c:strRef>
          </c:tx>
          <c:marker>
            <c:symbol val="square"/>
            <c:size val="7"/>
          </c:marker>
          <c:xVal>
            <c:numRef>
              <c:f>Oasis_HLB!$W$14:$W$17</c:f>
              <c:numCache>
                <c:formatCode>0.00</c:formatCode>
                <c:ptCount val="4"/>
                <c:pt idx="0">
                  <c:v>7.8040000000000003</c:v>
                </c:pt>
                <c:pt idx="1">
                  <c:v>21.959999999999997</c:v>
                </c:pt>
                <c:pt idx="2">
                  <c:v>131.46666666666667</c:v>
                </c:pt>
                <c:pt idx="3">
                  <c:v>3200</c:v>
                </c:pt>
              </c:numCache>
            </c:numRef>
          </c:xVal>
          <c:yVal>
            <c:numRef>
              <c:f>Oasis_HLB!$X$14:$X$17</c:f>
              <c:numCache>
                <c:formatCode>0.00</c:formatCode>
                <c:ptCount val="4"/>
                <c:pt idx="0">
                  <c:v>17.32057710986108</c:v>
                </c:pt>
                <c:pt idx="1">
                  <c:v>171.3563424154604</c:v>
                </c:pt>
                <c:pt idx="2">
                  <c:v>2189.8923071820645</c:v>
                </c:pt>
                <c:pt idx="3">
                  <c:v>15127.701171340777</c:v>
                </c:pt>
              </c:numCache>
            </c:numRef>
          </c:yVal>
        </c:ser>
        <c:axId val="79208448"/>
        <c:axId val="79211136"/>
      </c:scatterChart>
      <c:valAx>
        <c:axId val="79208448"/>
        <c:scaling>
          <c:logBase val="10"/>
          <c:orientation val="minMax"/>
          <c:max val="100000"/>
          <c:min val="0.1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Cw [ng/L]</a:t>
                </a:r>
              </a:p>
            </c:rich>
          </c:tx>
          <c:layout/>
        </c:title>
        <c:numFmt formatCode="0" sourceLinked="0"/>
        <c:tickLblPos val="nextTo"/>
        <c:txPr>
          <a:bodyPr rot="0"/>
          <a:lstStyle/>
          <a:p>
            <a:pPr>
              <a:defRPr/>
            </a:pPr>
            <a:endParaRPr lang="cs-CZ"/>
          </a:p>
        </c:txPr>
        <c:crossAx val="79211136"/>
        <c:crossesAt val="0.1"/>
        <c:crossBetween val="midCat"/>
        <c:minorUnit val="10"/>
      </c:valAx>
      <c:valAx>
        <c:axId val="79211136"/>
        <c:scaling>
          <c:logBase val="10"/>
          <c:orientation val="minMax"/>
          <c:max val="100000"/>
          <c:min val="0.1"/>
        </c:scaling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Cs[ng/g]</a:t>
                </a:r>
              </a:p>
            </c:rich>
          </c:tx>
          <c:layout/>
        </c:title>
        <c:numFmt formatCode="0" sourceLinked="0"/>
        <c:tickLblPos val="nextTo"/>
        <c:crossAx val="79208448"/>
        <c:crossesAt val="0.1"/>
        <c:crossBetween val="midCat"/>
        <c:minorUnit val="10"/>
      </c:valAx>
    </c:plotArea>
    <c:legend>
      <c:legendPos val="r"/>
      <c:layout/>
    </c:legend>
    <c:plotVisOnly val="1"/>
  </c:chart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title>
      <c:tx>
        <c:rich>
          <a:bodyPr/>
          <a:lstStyle/>
          <a:p>
            <a:pPr>
              <a:defRPr/>
            </a:pPr>
            <a:r>
              <a:rPr lang="sk-SK"/>
              <a:t>Sorbent XAD 7</a:t>
            </a:r>
            <a:endParaRPr lang="en-US"/>
          </a:p>
        </c:rich>
      </c:tx>
      <c:layout/>
    </c:title>
    <c:plotArea>
      <c:layout>
        <c:manualLayout>
          <c:layoutTarget val="inner"/>
          <c:xMode val="edge"/>
          <c:yMode val="edge"/>
          <c:x val="0.15278179041442233"/>
          <c:y val="0.13971859068836728"/>
          <c:w val="0.7349185699613624"/>
          <c:h val="0.70918757245392505"/>
        </c:manualLayout>
      </c:layout>
      <c:scatterChart>
        <c:scatterStyle val="lineMarker"/>
        <c:ser>
          <c:idx val="4"/>
          <c:order val="4"/>
          <c:tx>
            <c:strRef>
              <c:f>Speedisk!$B$4</c:f>
              <c:strCache>
                <c:ptCount val="1"/>
                <c:pt idx="0">
                  <c:v>Nominalní koncentrace roztoku 0 ng/l - BLANK</c:v>
                </c:pt>
              </c:strCache>
            </c:strRef>
          </c:tx>
          <c:spPr>
            <a:ln w="28575">
              <a:noFill/>
            </a:ln>
          </c:spPr>
          <c:errBars>
            <c:errDir val="y"/>
            <c:errBarType val="both"/>
            <c:errValType val="cust"/>
            <c:plus>
              <c:numRef>
                <c:f>Speedisk!$E$6:$E$17</c:f>
                <c:numCache>
                  <c:formatCode>General</c:formatCode>
                  <c:ptCount val="12"/>
                  <c:pt idx="0">
                    <c:v>0.23134228809034463</c:v>
                  </c:pt>
                  <c:pt idx="1">
                    <c:v>0.25076551338707587</c:v>
                  </c:pt>
                  <c:pt idx="2">
                    <c:v>0.22355089188243804</c:v>
                  </c:pt>
                  <c:pt idx="3">
                    <c:v>0.2340366382403718</c:v>
                  </c:pt>
                  <c:pt idx="4">
                    <c:v>0.33645733137808165</c:v>
                  </c:pt>
                  <c:pt idx="5">
                    <c:v>0.38261904763038235</c:v>
                  </c:pt>
                  <c:pt idx="6">
                    <c:v>0.39811193574150483</c:v>
                  </c:pt>
                  <c:pt idx="7">
                    <c:v>0.27798511485606614</c:v>
                  </c:pt>
                  <c:pt idx="8">
                    <c:v>0.24454373528045004</c:v>
                  </c:pt>
                  <c:pt idx="9">
                    <c:v>0.29449291324508131</c:v>
                  </c:pt>
                  <c:pt idx="10">
                    <c:v>0.20768029112592057</c:v>
                  </c:pt>
                  <c:pt idx="11">
                    <c:v>0.26416369449363808</c:v>
                  </c:pt>
                </c:numCache>
              </c:numRef>
            </c:plus>
            <c:minus>
              <c:numRef>
                <c:f>Speedisk!$E$6:$E$17</c:f>
                <c:numCache>
                  <c:formatCode>General</c:formatCode>
                  <c:ptCount val="12"/>
                  <c:pt idx="0">
                    <c:v>0.23134228809034463</c:v>
                  </c:pt>
                  <c:pt idx="1">
                    <c:v>0.25076551338707587</c:v>
                  </c:pt>
                  <c:pt idx="2">
                    <c:v>0.22355089188243804</c:v>
                  </c:pt>
                  <c:pt idx="3">
                    <c:v>0.2340366382403718</c:v>
                  </c:pt>
                  <c:pt idx="4">
                    <c:v>0.33645733137808165</c:v>
                  </c:pt>
                  <c:pt idx="5">
                    <c:v>0.38261904763038235</c:v>
                  </c:pt>
                  <c:pt idx="6">
                    <c:v>0.39811193574150483</c:v>
                  </c:pt>
                  <c:pt idx="7">
                    <c:v>0.27798511485606614</c:v>
                  </c:pt>
                  <c:pt idx="8">
                    <c:v>0.24454373528045004</c:v>
                  </c:pt>
                  <c:pt idx="9">
                    <c:v>0.29449291324508131</c:v>
                  </c:pt>
                  <c:pt idx="10">
                    <c:v>0.20768029112592057</c:v>
                  </c:pt>
                  <c:pt idx="11">
                    <c:v>0.26416369449363808</c:v>
                  </c:pt>
                </c:numCache>
              </c:numRef>
            </c:minus>
          </c:errBars>
          <c:xVal>
            <c:numRef>
              <c:f>Speedisk!$C$6:$C$17</c:f>
              <c:numCache>
                <c:formatCode>0.00</c:formatCode>
                <c:ptCount val="12"/>
                <c:pt idx="0">
                  <c:v>3.43</c:v>
                </c:pt>
                <c:pt idx="1">
                  <c:v>4.0599999999999996</c:v>
                </c:pt>
                <c:pt idx="2">
                  <c:v>4.67</c:v>
                </c:pt>
                <c:pt idx="3">
                  <c:v>5.3</c:v>
                </c:pt>
                <c:pt idx="4">
                  <c:v>6.5</c:v>
                </c:pt>
                <c:pt idx="5">
                  <c:v>7.77</c:v>
                </c:pt>
                <c:pt idx="6">
                  <c:v>8.25</c:v>
                </c:pt>
                <c:pt idx="7">
                  <c:v>3.9</c:v>
                </c:pt>
                <c:pt idx="8">
                  <c:v>5.17</c:v>
                </c:pt>
                <c:pt idx="9">
                  <c:v>6.43</c:v>
                </c:pt>
                <c:pt idx="10">
                  <c:v>5.62</c:v>
                </c:pt>
                <c:pt idx="11">
                  <c:v>5.92</c:v>
                </c:pt>
              </c:numCache>
            </c:numRef>
          </c:xVal>
          <c:yVal>
            <c:numRef>
              <c:f>Speedisk!$D$6:$D$17</c:f>
              <c:numCache>
                <c:formatCode>0.00</c:formatCode>
                <c:ptCount val="12"/>
                <c:pt idx="0">
                  <c:v>3.711373218678641</c:v>
                </c:pt>
                <c:pt idx="1">
                  <c:v>3.6967144939551315</c:v>
                </c:pt>
                <c:pt idx="2">
                  <c:v>3.3847697708924138</c:v>
                </c:pt>
                <c:pt idx="3">
                  <c:v>3.2559878562300719</c:v>
                </c:pt>
                <c:pt idx="4">
                  <c:v>3.7623621898891848</c:v>
                </c:pt>
                <c:pt idx="5">
                  <c:v>4.2425781269878744</c:v>
                </c:pt>
                <c:pt idx="6">
                  <c:v>4.1750468005360659</c:v>
                </c:pt>
                <c:pt idx="7">
                  <c:v>3.8843158784612051</c:v>
                </c:pt>
                <c:pt idx="8">
                  <c:v>3.3363856869413646</c:v>
                </c:pt>
                <c:pt idx="9">
                  <c:v>3.8582838306343188</c:v>
                </c:pt>
                <c:pt idx="10">
                  <c:v>4.2955593156220147</c:v>
                </c:pt>
                <c:pt idx="11">
                  <c:v>3.422864589510223</c:v>
                </c:pt>
              </c:numCache>
            </c:numRef>
          </c:yVal>
        </c:ser>
        <c:ser>
          <c:idx val="5"/>
          <c:order val="5"/>
          <c:tx>
            <c:strRef>
              <c:f>Speedisk!$B$18</c:f>
              <c:strCache>
                <c:ptCount val="1"/>
                <c:pt idx="0">
                  <c:v>Nominální koncentrace roztoku 100 ng/l </c:v>
                </c:pt>
              </c:strCache>
            </c:strRef>
          </c:tx>
          <c:spPr>
            <a:ln w="28575">
              <a:noFill/>
            </a:ln>
          </c:spPr>
          <c:errBars>
            <c:errDir val="y"/>
            <c:errBarType val="both"/>
            <c:errValType val="cust"/>
            <c:plus>
              <c:numRef>
                <c:f>Speedisk!$E$20:$E$31</c:f>
                <c:numCache>
                  <c:formatCode>General</c:formatCode>
                  <c:ptCount val="12"/>
                  <c:pt idx="0">
                    <c:v>8.0734836615445449E-2</c:v>
                  </c:pt>
                  <c:pt idx="1">
                    <c:v>7.2314275654886906E-2</c:v>
                  </c:pt>
                  <c:pt idx="2">
                    <c:v>0.12247775375103576</c:v>
                  </c:pt>
                  <c:pt idx="3">
                    <c:v>8.3053086637485229E-2</c:v>
                  </c:pt>
                  <c:pt idx="4">
                    <c:v>0.2313850358965448</c:v>
                  </c:pt>
                  <c:pt idx="5">
                    <c:v>0.24924473178499618</c:v>
                  </c:pt>
                  <c:pt idx="6">
                    <c:v>0.23546593601974397</c:v>
                  </c:pt>
                  <c:pt idx="7">
                    <c:v>9.8715903953352502E-2</c:v>
                  </c:pt>
                  <c:pt idx="8">
                    <c:v>0.1896044502021148</c:v>
                  </c:pt>
                  <c:pt idx="9">
                    <c:v>0.22776919797398776</c:v>
                  </c:pt>
                  <c:pt idx="10">
                    <c:v>0.19592107897945255</c:v>
                  </c:pt>
                  <c:pt idx="11">
                    <c:v>0.20840782029613703</c:v>
                  </c:pt>
                </c:numCache>
              </c:numRef>
            </c:plus>
            <c:minus>
              <c:numRef>
                <c:f>Speedisk!$E$20:$E$31</c:f>
                <c:numCache>
                  <c:formatCode>General</c:formatCode>
                  <c:ptCount val="12"/>
                  <c:pt idx="0">
                    <c:v>8.0734836615445449E-2</c:v>
                  </c:pt>
                  <c:pt idx="1">
                    <c:v>7.2314275654886906E-2</c:v>
                  </c:pt>
                  <c:pt idx="2">
                    <c:v>0.12247775375103576</c:v>
                  </c:pt>
                  <c:pt idx="3">
                    <c:v>8.3053086637485229E-2</c:v>
                  </c:pt>
                  <c:pt idx="4">
                    <c:v>0.2313850358965448</c:v>
                  </c:pt>
                  <c:pt idx="5">
                    <c:v>0.24924473178499618</c:v>
                  </c:pt>
                  <c:pt idx="6">
                    <c:v>0.23546593601974397</c:v>
                  </c:pt>
                  <c:pt idx="7">
                    <c:v>9.8715903953352502E-2</c:v>
                  </c:pt>
                  <c:pt idx="8">
                    <c:v>0.1896044502021148</c:v>
                  </c:pt>
                  <c:pt idx="9">
                    <c:v>0.22776919797398776</c:v>
                  </c:pt>
                  <c:pt idx="10">
                    <c:v>0.19592107897945255</c:v>
                  </c:pt>
                  <c:pt idx="11">
                    <c:v>0.20840782029613703</c:v>
                  </c:pt>
                </c:numCache>
              </c:numRef>
            </c:minus>
          </c:errBars>
          <c:xVal>
            <c:numRef>
              <c:f>Speedisk!$C$20:$C$31</c:f>
              <c:numCache>
                <c:formatCode>0.00</c:formatCode>
                <c:ptCount val="12"/>
                <c:pt idx="0">
                  <c:v>3.43</c:v>
                </c:pt>
                <c:pt idx="1">
                  <c:v>4.0599999999999996</c:v>
                </c:pt>
                <c:pt idx="2">
                  <c:v>4.67</c:v>
                </c:pt>
                <c:pt idx="3">
                  <c:v>5.3</c:v>
                </c:pt>
                <c:pt idx="4">
                  <c:v>6.5</c:v>
                </c:pt>
                <c:pt idx="5">
                  <c:v>7.77</c:v>
                </c:pt>
                <c:pt idx="6">
                  <c:v>8.25</c:v>
                </c:pt>
                <c:pt idx="7">
                  <c:v>3.9</c:v>
                </c:pt>
                <c:pt idx="8">
                  <c:v>5.17</c:v>
                </c:pt>
                <c:pt idx="9">
                  <c:v>6.43</c:v>
                </c:pt>
                <c:pt idx="10">
                  <c:v>5.62</c:v>
                </c:pt>
                <c:pt idx="11">
                  <c:v>5.92</c:v>
                </c:pt>
              </c:numCache>
            </c:numRef>
          </c:xVal>
          <c:yVal>
            <c:numRef>
              <c:f>Speedisk!$D$20:$D$31</c:f>
              <c:numCache>
                <c:formatCode>0.00</c:formatCode>
                <c:ptCount val="12"/>
                <c:pt idx="0">
                  <c:v>2.7617589072495683</c:v>
                </c:pt>
                <c:pt idx="1">
                  <c:v>3.6882126033746405</c:v>
                </c:pt>
                <c:pt idx="2">
                  <c:v>4.5132798204846001</c:v>
                </c:pt>
                <c:pt idx="3">
                  <c:v>4.8296293407042308</c:v>
                </c:pt>
                <c:pt idx="4">
                  <c:v>4.5535811437315141</c:v>
                </c:pt>
                <c:pt idx="5">
                  <c:v>4.9737583542355885</c:v>
                </c:pt>
                <c:pt idx="6">
                  <c:v>5.4595281207539426</c:v>
                </c:pt>
                <c:pt idx="7">
                  <c:v>3.8505115376485106</c:v>
                </c:pt>
                <c:pt idx="8">
                  <c:v>5.1346884995401032</c:v>
                </c:pt>
                <c:pt idx="9">
                  <c:v>4.8900101097910822</c:v>
                </c:pt>
                <c:pt idx="10">
                  <c:v>5.2926920116951646</c:v>
                </c:pt>
                <c:pt idx="11">
                  <c:v>4.7634173304752281</c:v>
                </c:pt>
              </c:numCache>
            </c:numRef>
          </c:yVal>
        </c:ser>
        <c:ser>
          <c:idx val="6"/>
          <c:order val="6"/>
          <c:tx>
            <c:strRef>
              <c:f>Speedisk!$B$32</c:f>
              <c:strCache>
                <c:ptCount val="1"/>
                <c:pt idx="0">
                  <c:v>Nominální koncentrace roztoku 1000 ng/l </c:v>
                </c:pt>
              </c:strCache>
            </c:strRef>
          </c:tx>
          <c:spPr>
            <a:ln w="28575">
              <a:noFill/>
            </a:ln>
          </c:spPr>
          <c:errBars>
            <c:errDir val="y"/>
            <c:errBarType val="both"/>
            <c:errValType val="cust"/>
            <c:plus>
              <c:numRef>
                <c:f>Speedisk!$E$34:$E$45</c:f>
                <c:numCache>
                  <c:formatCode>General</c:formatCode>
                  <c:ptCount val="12"/>
                  <c:pt idx="0">
                    <c:v>6.2655631698024905E-2</c:v>
                  </c:pt>
                  <c:pt idx="1">
                    <c:v>0.10272817621635255</c:v>
                  </c:pt>
                  <c:pt idx="2">
                    <c:v>8.3614068443290002E-2</c:v>
                  </c:pt>
                  <c:pt idx="3">
                    <c:v>9.2781418741489929E-2</c:v>
                  </c:pt>
                  <c:pt idx="4">
                    <c:v>0.13928184722650894</c:v>
                  </c:pt>
                  <c:pt idx="5">
                    <c:v>0.11905265301045809</c:v>
                  </c:pt>
                  <c:pt idx="6">
                    <c:v>0.12473822676496393</c:v>
                  </c:pt>
                  <c:pt idx="7">
                    <c:v>9.5317736483279347E-2</c:v>
                  </c:pt>
                  <c:pt idx="8">
                    <c:v>0.10897061093556282</c:v>
                  </c:pt>
                  <c:pt idx="9">
                    <c:v>9.6092291264628038E-2</c:v>
                  </c:pt>
                  <c:pt idx="10">
                    <c:v>9.3327912179929307E-2</c:v>
                  </c:pt>
                  <c:pt idx="11">
                    <c:v>0.12754683544721157</c:v>
                  </c:pt>
                </c:numCache>
              </c:numRef>
            </c:plus>
            <c:minus>
              <c:numRef>
                <c:f>Speedisk!$E$34:$E$45</c:f>
                <c:numCache>
                  <c:formatCode>General</c:formatCode>
                  <c:ptCount val="12"/>
                  <c:pt idx="0">
                    <c:v>6.2655631698024905E-2</c:v>
                  </c:pt>
                  <c:pt idx="1">
                    <c:v>0.10272817621635255</c:v>
                  </c:pt>
                  <c:pt idx="2">
                    <c:v>8.3614068443290002E-2</c:v>
                  </c:pt>
                  <c:pt idx="3">
                    <c:v>9.2781418741489929E-2</c:v>
                  </c:pt>
                  <c:pt idx="4">
                    <c:v>0.13928184722650894</c:v>
                  </c:pt>
                  <c:pt idx="5">
                    <c:v>0.11905265301045809</c:v>
                  </c:pt>
                  <c:pt idx="6">
                    <c:v>0.12473822676496393</c:v>
                  </c:pt>
                  <c:pt idx="7">
                    <c:v>9.5317736483279347E-2</c:v>
                  </c:pt>
                  <c:pt idx="8">
                    <c:v>0.10897061093556282</c:v>
                  </c:pt>
                  <c:pt idx="9">
                    <c:v>9.6092291264628038E-2</c:v>
                  </c:pt>
                  <c:pt idx="10">
                    <c:v>9.3327912179929307E-2</c:v>
                  </c:pt>
                  <c:pt idx="11">
                    <c:v>0.12754683544721157</c:v>
                  </c:pt>
                </c:numCache>
              </c:numRef>
            </c:minus>
          </c:errBars>
          <c:xVal>
            <c:numRef>
              <c:f>Speedisk!$C$34:$C$45</c:f>
              <c:numCache>
                <c:formatCode>0.00</c:formatCode>
                <c:ptCount val="12"/>
                <c:pt idx="0">
                  <c:v>3.43</c:v>
                </c:pt>
                <c:pt idx="1">
                  <c:v>4.0599999999999996</c:v>
                </c:pt>
                <c:pt idx="2">
                  <c:v>4.67</c:v>
                </c:pt>
                <c:pt idx="3">
                  <c:v>5.3</c:v>
                </c:pt>
                <c:pt idx="4">
                  <c:v>6.5</c:v>
                </c:pt>
                <c:pt idx="5">
                  <c:v>7.77</c:v>
                </c:pt>
                <c:pt idx="6">
                  <c:v>8.25</c:v>
                </c:pt>
                <c:pt idx="7">
                  <c:v>3.9</c:v>
                </c:pt>
                <c:pt idx="8">
                  <c:v>5.17</c:v>
                </c:pt>
                <c:pt idx="9">
                  <c:v>6.43</c:v>
                </c:pt>
                <c:pt idx="10">
                  <c:v>5.62</c:v>
                </c:pt>
                <c:pt idx="11">
                  <c:v>5.92</c:v>
                </c:pt>
              </c:numCache>
            </c:numRef>
          </c:xVal>
          <c:yVal>
            <c:numRef>
              <c:f>Speedisk!$D$34:$D$45</c:f>
              <c:numCache>
                <c:formatCode>0.00</c:formatCode>
                <c:ptCount val="12"/>
                <c:pt idx="0">
                  <c:v>2.4010021041017486</c:v>
                </c:pt>
                <c:pt idx="1">
                  <c:v>3.5189836637001091</c:v>
                </c:pt>
                <c:pt idx="2">
                  <c:v>4.6774179247163392</c:v>
                </c:pt>
                <c:pt idx="3">
                  <c:v>5.5277115826692418</c:v>
                </c:pt>
                <c:pt idx="4">
                  <c:v>5.9993747233462447</c:v>
                </c:pt>
                <c:pt idx="5">
                  <c:v>6.0892412256542316</c:v>
                </c:pt>
                <c:pt idx="6">
                  <c:v>5.869035246256999</c:v>
                </c:pt>
                <c:pt idx="7">
                  <c:v>3.6751515777040469</c:v>
                </c:pt>
                <c:pt idx="8">
                  <c:v>5.6430831807625372</c:v>
                </c:pt>
                <c:pt idx="9">
                  <c:v>6.2678317813688462</c:v>
                </c:pt>
                <c:pt idx="10">
                  <c:v>6.1292541603865578</c:v>
                </c:pt>
                <c:pt idx="11">
                  <c:v>5.7638985838042576</c:v>
                </c:pt>
              </c:numCache>
            </c:numRef>
          </c:yVal>
        </c:ser>
        <c:ser>
          <c:idx val="7"/>
          <c:order val="7"/>
          <c:tx>
            <c:strRef>
              <c:f>Speedisk!$B$46</c:f>
              <c:strCache>
                <c:ptCount val="1"/>
                <c:pt idx="0">
                  <c:v>Nominální koncentrace roztoku 10000 ng/l </c:v>
                </c:pt>
              </c:strCache>
            </c:strRef>
          </c:tx>
          <c:spPr>
            <a:ln w="28575">
              <a:noFill/>
            </a:ln>
          </c:spPr>
          <c:errBars>
            <c:errDir val="y"/>
            <c:errBarType val="both"/>
            <c:errValType val="cust"/>
            <c:plus>
              <c:numRef>
                <c:f>Speedisk!$E$48:$E$59</c:f>
                <c:numCache>
                  <c:formatCode>General</c:formatCode>
                  <c:ptCount val="12"/>
                  <c:pt idx="0">
                    <c:v>3.0473915452783551E-2</c:v>
                  </c:pt>
                  <c:pt idx="1">
                    <c:v>4.1123020736237414E-2</c:v>
                  </c:pt>
                  <c:pt idx="2">
                    <c:v>5.0112854155163866E-2</c:v>
                  </c:pt>
                  <c:pt idx="3">
                    <c:v>5.0314897571997363E-2</c:v>
                  </c:pt>
                  <c:pt idx="4">
                    <c:v>3.986101937363884E-2</c:v>
                  </c:pt>
                  <c:pt idx="5">
                    <c:v>8.6488177846579362E-2</c:v>
                  </c:pt>
                  <c:pt idx="6">
                    <c:v>0.12251630390520063</c:v>
                  </c:pt>
                  <c:pt idx="7">
                    <c:v>3.4327316445094791E-2</c:v>
                  </c:pt>
                  <c:pt idx="8">
                    <c:v>3.9701666580863382E-2</c:v>
                  </c:pt>
                  <c:pt idx="9">
                    <c:v>8.8475033131589775E-2</c:v>
                  </c:pt>
                  <c:pt idx="10">
                    <c:v>0.12540888254938221</c:v>
                  </c:pt>
                  <c:pt idx="11">
                    <c:v>3.8071630477658047E-2</c:v>
                  </c:pt>
                </c:numCache>
              </c:numRef>
            </c:plus>
            <c:minus>
              <c:numRef>
                <c:f>Speedisk!$E$48:$E$59</c:f>
                <c:numCache>
                  <c:formatCode>General</c:formatCode>
                  <c:ptCount val="12"/>
                  <c:pt idx="0">
                    <c:v>3.0473915452783551E-2</c:v>
                  </c:pt>
                  <c:pt idx="1">
                    <c:v>4.1123020736237414E-2</c:v>
                  </c:pt>
                  <c:pt idx="2">
                    <c:v>5.0112854155163866E-2</c:v>
                  </c:pt>
                  <c:pt idx="3">
                    <c:v>5.0314897571997363E-2</c:v>
                  </c:pt>
                  <c:pt idx="4">
                    <c:v>3.986101937363884E-2</c:v>
                  </c:pt>
                  <c:pt idx="5">
                    <c:v>8.6488177846579362E-2</c:v>
                  </c:pt>
                  <c:pt idx="6">
                    <c:v>0.12251630390520063</c:v>
                  </c:pt>
                  <c:pt idx="7">
                    <c:v>3.4327316445094791E-2</c:v>
                  </c:pt>
                  <c:pt idx="8">
                    <c:v>3.9701666580863382E-2</c:v>
                  </c:pt>
                  <c:pt idx="9">
                    <c:v>8.8475033131589775E-2</c:v>
                  </c:pt>
                  <c:pt idx="10">
                    <c:v>0.12540888254938221</c:v>
                  </c:pt>
                  <c:pt idx="11">
                    <c:v>3.8071630477658047E-2</c:v>
                  </c:pt>
                </c:numCache>
              </c:numRef>
            </c:minus>
          </c:errBars>
          <c:xVal>
            <c:numRef>
              <c:f>Speedisk!$C$48:$C$59</c:f>
              <c:numCache>
                <c:formatCode>0.00</c:formatCode>
                <c:ptCount val="12"/>
                <c:pt idx="0">
                  <c:v>3.43</c:v>
                </c:pt>
                <c:pt idx="1">
                  <c:v>4.0599999999999996</c:v>
                </c:pt>
                <c:pt idx="2">
                  <c:v>4.67</c:v>
                </c:pt>
                <c:pt idx="3">
                  <c:v>5.3</c:v>
                </c:pt>
                <c:pt idx="4">
                  <c:v>6.5</c:v>
                </c:pt>
                <c:pt idx="5">
                  <c:v>7.77</c:v>
                </c:pt>
                <c:pt idx="6">
                  <c:v>8.25</c:v>
                </c:pt>
                <c:pt idx="7">
                  <c:v>3.9</c:v>
                </c:pt>
                <c:pt idx="8">
                  <c:v>5.17</c:v>
                </c:pt>
                <c:pt idx="9">
                  <c:v>6.43</c:v>
                </c:pt>
                <c:pt idx="10">
                  <c:v>5.62</c:v>
                </c:pt>
                <c:pt idx="11">
                  <c:v>5.92</c:v>
                </c:pt>
              </c:numCache>
            </c:numRef>
          </c:xVal>
          <c:yVal>
            <c:numRef>
              <c:f>Speedisk!$D$48:$D$59</c:f>
              <c:numCache>
                <c:formatCode>0.00</c:formatCode>
                <c:ptCount val="12"/>
                <c:pt idx="0">
                  <c:v>2.4318594575890717</c:v>
                </c:pt>
                <c:pt idx="1">
                  <c:v>3.2548892426844209</c:v>
                </c:pt>
                <c:pt idx="2">
                  <c:v>4.2183964227196498</c:v>
                </c:pt>
                <c:pt idx="3">
                  <c:v>5.2400535897055773</c:v>
                </c:pt>
                <c:pt idx="4">
                  <c:v>5.7051724520290392</c:v>
                </c:pt>
                <c:pt idx="5">
                  <c:v>5.2198731182028792</c:v>
                </c:pt>
                <c:pt idx="6">
                  <c:v>4.8269043390074033</c:v>
                </c:pt>
                <c:pt idx="7">
                  <c:v>3.3577557180396638</c:v>
                </c:pt>
                <c:pt idx="8">
                  <c:v>5.162781345163296</c:v>
                </c:pt>
                <c:pt idx="9">
                  <c:v>6.0115440591049021</c:v>
                </c:pt>
                <c:pt idx="10">
                  <c:v>6.3343513237572644</c:v>
                </c:pt>
                <c:pt idx="11">
                  <c:v>5.5549012951480403</c:v>
                </c:pt>
              </c:numCache>
            </c:numRef>
          </c:yVal>
        </c:ser>
        <c:ser>
          <c:idx val="0"/>
          <c:order val="0"/>
          <c:tx>
            <c:strRef>
              <c:f>'XAD7'!$B$4</c:f>
              <c:strCache>
                <c:ptCount val="1"/>
                <c:pt idx="0">
                  <c:v>Nominální koncentrace roztoku 10 ng/l </c:v>
                </c:pt>
              </c:strCache>
            </c:strRef>
          </c:tx>
          <c:spPr>
            <a:ln w="28575">
              <a:noFill/>
            </a:ln>
          </c:spPr>
          <c:marker>
            <c:symbol val="square"/>
            <c:size val="6"/>
            <c:spPr>
              <a:solidFill>
                <a:srgbClr val="4F81BD"/>
              </a:solidFill>
            </c:spPr>
          </c:marker>
          <c:errBars>
            <c:errDir val="y"/>
            <c:errBarType val="both"/>
            <c:errValType val="cust"/>
            <c:plus>
              <c:numRef>
                <c:f>'XAD7'!$E$6:$E$17</c:f>
                <c:numCache>
                  <c:formatCode>General</c:formatCode>
                  <c:ptCount val="12"/>
                  <c:pt idx="0">
                    <c:v>0.11725321873377181</c:v>
                  </c:pt>
                  <c:pt idx="1">
                    <c:v>0.11027862957298495</c:v>
                  </c:pt>
                  <c:pt idx="2">
                    <c:v>0.10164358812783458</c:v>
                  </c:pt>
                  <c:pt idx="3">
                    <c:v>0.13012988028165884</c:v>
                  </c:pt>
                  <c:pt idx="4">
                    <c:v>0.2433808302500724</c:v>
                  </c:pt>
                  <c:pt idx="5">
                    <c:v>0.3325008507682119</c:v>
                  </c:pt>
                  <c:pt idx="6">
                    <c:v>0.2882325794319156</c:v>
                  </c:pt>
                  <c:pt idx="7">
                    <c:v>0.11055794561874421</c:v>
                  </c:pt>
                  <c:pt idx="8">
                    <c:v>0.12479906965699383</c:v>
                  </c:pt>
                  <c:pt idx="9">
                    <c:v>0.22022637008719848</c:v>
                  </c:pt>
                  <c:pt idx="10">
                    <c:v>0.20071347202964374</c:v>
                  </c:pt>
                  <c:pt idx="11">
                    <c:v>0.197136938281953</c:v>
                  </c:pt>
                </c:numCache>
              </c:numRef>
            </c:plus>
            <c:minus>
              <c:numRef>
                <c:f>'XAD7'!$E$6:$E$17</c:f>
                <c:numCache>
                  <c:formatCode>General</c:formatCode>
                  <c:ptCount val="12"/>
                  <c:pt idx="0">
                    <c:v>0.11725321873377181</c:v>
                  </c:pt>
                  <c:pt idx="1">
                    <c:v>0.11027862957298495</c:v>
                  </c:pt>
                  <c:pt idx="2">
                    <c:v>0.10164358812783458</c:v>
                  </c:pt>
                  <c:pt idx="3">
                    <c:v>0.13012988028165884</c:v>
                  </c:pt>
                  <c:pt idx="4">
                    <c:v>0.2433808302500724</c:v>
                  </c:pt>
                  <c:pt idx="5">
                    <c:v>0.3325008507682119</c:v>
                  </c:pt>
                  <c:pt idx="6">
                    <c:v>0.2882325794319156</c:v>
                  </c:pt>
                  <c:pt idx="7">
                    <c:v>0.11055794561874421</c:v>
                  </c:pt>
                  <c:pt idx="8">
                    <c:v>0.12479906965699383</c:v>
                  </c:pt>
                  <c:pt idx="9">
                    <c:v>0.22022637008719848</c:v>
                  </c:pt>
                  <c:pt idx="10">
                    <c:v>0.20071347202964374</c:v>
                  </c:pt>
                  <c:pt idx="11">
                    <c:v>0.197136938281953</c:v>
                  </c:pt>
                </c:numCache>
              </c:numRef>
            </c:minus>
            <c:spPr>
              <a:ln>
                <a:solidFill>
                  <a:srgbClr val="000000"/>
                </a:solidFill>
              </a:ln>
            </c:spPr>
          </c:errBars>
          <c:xVal>
            <c:numRef>
              <c:f>'XAD7'!$C$6:$C$17</c:f>
              <c:numCache>
                <c:formatCode>0.00</c:formatCode>
                <c:ptCount val="12"/>
                <c:pt idx="0">
                  <c:v>3.43</c:v>
                </c:pt>
                <c:pt idx="1">
                  <c:v>4.0599999999999996</c:v>
                </c:pt>
                <c:pt idx="2">
                  <c:v>4.67</c:v>
                </c:pt>
                <c:pt idx="3">
                  <c:v>5.3</c:v>
                </c:pt>
                <c:pt idx="4">
                  <c:v>6.5</c:v>
                </c:pt>
                <c:pt idx="5">
                  <c:v>7.77</c:v>
                </c:pt>
                <c:pt idx="6">
                  <c:v>8.25</c:v>
                </c:pt>
                <c:pt idx="7">
                  <c:v>3.9</c:v>
                </c:pt>
                <c:pt idx="8">
                  <c:v>5.17</c:v>
                </c:pt>
                <c:pt idx="9">
                  <c:v>6.43</c:v>
                </c:pt>
                <c:pt idx="10">
                  <c:v>5.62</c:v>
                </c:pt>
                <c:pt idx="11">
                  <c:v>5.92</c:v>
                </c:pt>
              </c:numCache>
            </c:numRef>
          </c:xVal>
          <c:yVal>
            <c:numRef>
              <c:f>'XAD7'!$D$6:$D$17</c:f>
              <c:numCache>
                <c:formatCode>0.00</c:formatCode>
                <c:ptCount val="12"/>
                <c:pt idx="0">
                  <c:v>2.0066168449429735</c:v>
                </c:pt>
                <c:pt idx="1">
                  <c:v>2.4579499384247843</c:v>
                </c:pt>
                <c:pt idx="2">
                  <c:v>2.5416552150029648</c:v>
                </c:pt>
                <c:pt idx="3">
                  <c:v>2.484592300432702</c:v>
                </c:pt>
                <c:pt idx="4">
                  <c:v>2.5698751226936998</c:v>
                </c:pt>
                <c:pt idx="5">
                  <c:v>3.3753412438827461</c:v>
                </c:pt>
                <c:pt idx="6">
                  <c:v>3.476819685748302</c:v>
                </c:pt>
                <c:pt idx="7">
                  <c:v>2.3939051789659755</c:v>
                </c:pt>
                <c:pt idx="8">
                  <c:v>2.4801192084546049</c:v>
                </c:pt>
                <c:pt idx="9">
                  <c:v>2.4924090775289987</c:v>
                </c:pt>
                <c:pt idx="10">
                  <c:v>3.04558971475381</c:v>
                </c:pt>
                <c:pt idx="11">
                  <c:v>2.4386703750369407</c:v>
                </c:pt>
              </c:numCache>
            </c:numRef>
          </c:yVal>
        </c:ser>
        <c:ser>
          <c:idx val="1"/>
          <c:order val="1"/>
          <c:tx>
            <c:strRef>
              <c:f>'XAD7'!$B$18</c:f>
              <c:strCache>
                <c:ptCount val="1"/>
                <c:pt idx="0">
                  <c:v>Nominální koncentrace roztoku 100 ng/l </c:v>
                </c:pt>
              </c:strCache>
            </c:strRef>
          </c:tx>
          <c:spPr>
            <a:ln w="28575">
              <a:noFill/>
            </a:ln>
          </c:spPr>
          <c:errBars>
            <c:errDir val="y"/>
            <c:errBarType val="both"/>
            <c:errValType val="cust"/>
            <c:plus>
              <c:numRef>
                <c:f>'XAD7'!$E$20:$E$31</c:f>
                <c:numCache>
                  <c:formatCode>General</c:formatCode>
                  <c:ptCount val="12"/>
                  <c:pt idx="0">
                    <c:v>0.13500071588904072</c:v>
                  </c:pt>
                  <c:pt idx="1">
                    <c:v>6.5153437746428455E-2</c:v>
                  </c:pt>
                  <c:pt idx="2">
                    <c:v>4.5781818178255662E-2</c:v>
                  </c:pt>
                  <c:pt idx="3">
                    <c:v>6.018075339546014E-2</c:v>
                  </c:pt>
                  <c:pt idx="4">
                    <c:v>0.18537956637092234</c:v>
                  </c:pt>
                  <c:pt idx="5">
                    <c:v>0.28979574503247774</c:v>
                  </c:pt>
                  <c:pt idx="6">
                    <c:v>0.31117971535408318</c:v>
                  </c:pt>
                  <c:pt idx="7">
                    <c:v>5.2350210733681291E-2</c:v>
                  </c:pt>
                  <c:pt idx="8">
                    <c:v>6.5518513887721674E-2</c:v>
                  </c:pt>
                  <c:pt idx="9">
                    <c:v>0.17609544150598522</c:v>
                  </c:pt>
                  <c:pt idx="10">
                    <c:v>0.10995929840228991</c:v>
                  </c:pt>
                  <c:pt idx="11">
                    <c:v>9.4344235983515823E-2</c:v>
                  </c:pt>
                </c:numCache>
              </c:numRef>
            </c:plus>
            <c:minus>
              <c:numRef>
                <c:f>'XAD7'!$E$20:$E$31</c:f>
                <c:numCache>
                  <c:formatCode>General</c:formatCode>
                  <c:ptCount val="12"/>
                  <c:pt idx="0">
                    <c:v>0.13500071588904072</c:v>
                  </c:pt>
                  <c:pt idx="1">
                    <c:v>6.5153437746428455E-2</c:v>
                  </c:pt>
                  <c:pt idx="2">
                    <c:v>4.5781818178255662E-2</c:v>
                  </c:pt>
                  <c:pt idx="3">
                    <c:v>6.018075339546014E-2</c:v>
                  </c:pt>
                  <c:pt idx="4">
                    <c:v>0.18537956637092234</c:v>
                  </c:pt>
                  <c:pt idx="5">
                    <c:v>0.28979574503247774</c:v>
                  </c:pt>
                  <c:pt idx="6">
                    <c:v>0.31117971535408318</c:v>
                  </c:pt>
                  <c:pt idx="7">
                    <c:v>5.2350210733681291E-2</c:v>
                  </c:pt>
                  <c:pt idx="8">
                    <c:v>6.5518513887721674E-2</c:v>
                  </c:pt>
                  <c:pt idx="9">
                    <c:v>0.17609544150598522</c:v>
                  </c:pt>
                  <c:pt idx="10">
                    <c:v>0.10995929840228991</c:v>
                  </c:pt>
                  <c:pt idx="11">
                    <c:v>9.4344235983515823E-2</c:v>
                  </c:pt>
                </c:numCache>
              </c:numRef>
            </c:minus>
          </c:errBars>
          <c:xVal>
            <c:numRef>
              <c:f>'XAD7'!$C$20:$C$31</c:f>
              <c:numCache>
                <c:formatCode>0.00</c:formatCode>
                <c:ptCount val="12"/>
                <c:pt idx="0">
                  <c:v>3.43</c:v>
                </c:pt>
                <c:pt idx="1">
                  <c:v>4.0599999999999996</c:v>
                </c:pt>
                <c:pt idx="2">
                  <c:v>4.67</c:v>
                </c:pt>
                <c:pt idx="3">
                  <c:v>5.3</c:v>
                </c:pt>
                <c:pt idx="4">
                  <c:v>6.5</c:v>
                </c:pt>
                <c:pt idx="5">
                  <c:v>7.77</c:v>
                </c:pt>
                <c:pt idx="6">
                  <c:v>8.25</c:v>
                </c:pt>
                <c:pt idx="7">
                  <c:v>3.9</c:v>
                </c:pt>
                <c:pt idx="8">
                  <c:v>5.17</c:v>
                </c:pt>
                <c:pt idx="9">
                  <c:v>6.43</c:v>
                </c:pt>
                <c:pt idx="10">
                  <c:v>5.62</c:v>
                </c:pt>
                <c:pt idx="11">
                  <c:v>5.92</c:v>
                </c:pt>
              </c:numCache>
            </c:numRef>
          </c:xVal>
          <c:yVal>
            <c:numRef>
              <c:f>'XAD7'!$D$20:$D$31</c:f>
              <c:numCache>
                <c:formatCode>0.00</c:formatCode>
                <c:ptCount val="12"/>
                <c:pt idx="0">
                  <c:v>1.5940422454020804</c:v>
                </c:pt>
                <c:pt idx="1">
                  <c:v>2.0902952136316073</c:v>
                </c:pt>
                <c:pt idx="2">
                  <c:v>2.5909905055887057</c:v>
                </c:pt>
                <c:pt idx="3">
                  <c:v>2.7897448430276199</c:v>
                </c:pt>
                <c:pt idx="4">
                  <c:v>3.0794436790233828</c:v>
                </c:pt>
                <c:pt idx="5">
                  <c:v>3.3790633555327365</c:v>
                </c:pt>
                <c:pt idx="6">
                  <c:v>3.5262872071311113</c:v>
                </c:pt>
                <c:pt idx="7">
                  <c:v>2.3186968274718112</c:v>
                </c:pt>
                <c:pt idx="8">
                  <c:v>2.8815509187314579</c:v>
                </c:pt>
                <c:pt idx="9">
                  <c:v>3.1397791367677321</c:v>
                </c:pt>
                <c:pt idx="10">
                  <c:v>3.4149838743087502</c:v>
                </c:pt>
                <c:pt idx="11">
                  <c:v>3.0509130842001095</c:v>
                </c:pt>
              </c:numCache>
            </c:numRef>
          </c:yVal>
        </c:ser>
        <c:ser>
          <c:idx val="2"/>
          <c:order val="2"/>
          <c:tx>
            <c:strRef>
              <c:f>'XAD7'!$B$32</c:f>
              <c:strCache>
                <c:ptCount val="1"/>
                <c:pt idx="0">
                  <c:v>Nominální koncentrace roztoku 1000 ng/l </c:v>
                </c:pt>
              </c:strCache>
            </c:strRef>
          </c:tx>
          <c:spPr>
            <a:ln w="28575">
              <a:noFill/>
            </a:ln>
          </c:spPr>
          <c:marker>
            <c:symbol val="square"/>
            <c:size val="6"/>
            <c:spPr>
              <a:solidFill>
                <a:srgbClr val="92D050"/>
              </a:solidFill>
            </c:spPr>
          </c:marker>
          <c:errBars>
            <c:errDir val="y"/>
            <c:errBarType val="both"/>
            <c:errValType val="cust"/>
            <c:plus>
              <c:numRef>
                <c:f>'XAD7'!$E$34:$E$45</c:f>
                <c:numCache>
                  <c:formatCode>General</c:formatCode>
                  <c:ptCount val="12"/>
                  <c:pt idx="0">
                    <c:v>6.1769794814106938E-2</c:v>
                  </c:pt>
                  <c:pt idx="1">
                    <c:v>5.361392139312593E-2</c:v>
                  </c:pt>
                  <c:pt idx="2">
                    <c:v>5.6285140176286941E-2</c:v>
                  </c:pt>
                  <c:pt idx="3">
                    <c:v>7.2594119240541044E-2</c:v>
                  </c:pt>
                  <c:pt idx="4">
                    <c:v>9.1872103594722088E-2</c:v>
                  </c:pt>
                  <c:pt idx="5">
                    <c:v>9.4491603075684605E-2</c:v>
                  </c:pt>
                  <c:pt idx="6">
                    <c:v>0.11341511229411738</c:v>
                  </c:pt>
                  <c:pt idx="7">
                    <c:v>5.4390879364181632E-2</c:v>
                  </c:pt>
                  <c:pt idx="8">
                    <c:v>8.3036009301228564E-2</c:v>
                  </c:pt>
                  <c:pt idx="9">
                    <c:v>9.5812626566223802E-2</c:v>
                  </c:pt>
                  <c:pt idx="10">
                    <c:v>7.616028906849337E-2</c:v>
                  </c:pt>
                  <c:pt idx="11">
                    <c:v>5.4392677983276627E-2</c:v>
                  </c:pt>
                </c:numCache>
              </c:numRef>
            </c:plus>
            <c:minus>
              <c:numRef>
                <c:f>'XAD7'!$E$34:$E$45</c:f>
                <c:numCache>
                  <c:formatCode>General</c:formatCode>
                  <c:ptCount val="12"/>
                  <c:pt idx="0">
                    <c:v>6.1769794814106938E-2</c:v>
                  </c:pt>
                  <c:pt idx="1">
                    <c:v>5.361392139312593E-2</c:v>
                  </c:pt>
                  <c:pt idx="2">
                    <c:v>5.6285140176286941E-2</c:v>
                  </c:pt>
                  <c:pt idx="3">
                    <c:v>7.2594119240541044E-2</c:v>
                  </c:pt>
                  <c:pt idx="4">
                    <c:v>9.1872103594722088E-2</c:v>
                  </c:pt>
                  <c:pt idx="5">
                    <c:v>9.4491603075684605E-2</c:v>
                  </c:pt>
                  <c:pt idx="6">
                    <c:v>0.11341511229411738</c:v>
                  </c:pt>
                  <c:pt idx="7">
                    <c:v>5.4390879364181632E-2</c:v>
                  </c:pt>
                  <c:pt idx="8">
                    <c:v>8.3036009301228564E-2</c:v>
                  </c:pt>
                  <c:pt idx="9">
                    <c:v>9.5812626566223802E-2</c:v>
                  </c:pt>
                  <c:pt idx="10">
                    <c:v>7.616028906849337E-2</c:v>
                  </c:pt>
                  <c:pt idx="11">
                    <c:v>5.4392677983276627E-2</c:v>
                  </c:pt>
                </c:numCache>
              </c:numRef>
            </c:minus>
          </c:errBars>
          <c:xVal>
            <c:numRef>
              <c:f>'XAD7'!$C$34:$C$45</c:f>
              <c:numCache>
                <c:formatCode>0.00</c:formatCode>
                <c:ptCount val="12"/>
                <c:pt idx="0">
                  <c:v>3.43</c:v>
                </c:pt>
                <c:pt idx="1">
                  <c:v>4.0599999999999996</c:v>
                </c:pt>
                <c:pt idx="2">
                  <c:v>4.67</c:v>
                </c:pt>
                <c:pt idx="3">
                  <c:v>5.3</c:v>
                </c:pt>
                <c:pt idx="4">
                  <c:v>6.5</c:v>
                </c:pt>
                <c:pt idx="5">
                  <c:v>7.77</c:v>
                </c:pt>
                <c:pt idx="6">
                  <c:v>8.25</c:v>
                </c:pt>
                <c:pt idx="7">
                  <c:v>3.9</c:v>
                </c:pt>
                <c:pt idx="8">
                  <c:v>5.17</c:v>
                </c:pt>
                <c:pt idx="9">
                  <c:v>6.43</c:v>
                </c:pt>
                <c:pt idx="10">
                  <c:v>5.62</c:v>
                </c:pt>
                <c:pt idx="11">
                  <c:v>5.92</c:v>
                </c:pt>
              </c:numCache>
            </c:numRef>
          </c:xVal>
          <c:yVal>
            <c:numRef>
              <c:f>'XAD7'!$D$34:$D$45</c:f>
              <c:numCache>
                <c:formatCode>0.00</c:formatCode>
                <c:ptCount val="12"/>
                <c:pt idx="0">
                  <c:v>1.187491234369906</c:v>
                </c:pt>
                <c:pt idx="1">
                  <c:v>1.9164276008435668</c:v>
                </c:pt>
                <c:pt idx="2">
                  <c:v>2.3945284658316432</c:v>
                </c:pt>
                <c:pt idx="3">
                  <c:v>2.6523923787113737</c:v>
                </c:pt>
                <c:pt idx="4">
                  <c:v>3.1891479715302524</c:v>
                </c:pt>
                <c:pt idx="5">
                  <c:v>3.5877377354908404</c:v>
                </c:pt>
                <c:pt idx="6">
                  <c:v>3.7503549793202771</c:v>
                </c:pt>
                <c:pt idx="7">
                  <c:v>2.287569198650961</c:v>
                </c:pt>
                <c:pt idx="8">
                  <c:v>2.8049127310635518</c:v>
                </c:pt>
                <c:pt idx="9">
                  <c:v>3.1819641892169797</c:v>
                </c:pt>
                <c:pt idx="10">
                  <c:v>3.5948498058296257</c:v>
                </c:pt>
                <c:pt idx="11">
                  <c:v>2.7713382458639098</c:v>
                </c:pt>
              </c:numCache>
            </c:numRef>
          </c:yVal>
        </c:ser>
        <c:ser>
          <c:idx val="3"/>
          <c:order val="3"/>
          <c:tx>
            <c:strRef>
              <c:f>'XAD7'!$B$46</c:f>
              <c:strCache>
                <c:ptCount val="1"/>
                <c:pt idx="0">
                  <c:v>Nominální koncentrace roztoku 10000 ng/l </c:v>
                </c:pt>
              </c:strCache>
            </c:strRef>
          </c:tx>
          <c:spPr>
            <a:ln w="28575">
              <a:noFill/>
            </a:ln>
          </c:spPr>
          <c:marker>
            <c:symbol val="square"/>
            <c:size val="6"/>
            <c:spPr>
              <a:solidFill>
                <a:srgbClr val="FFC000"/>
              </a:solidFill>
            </c:spPr>
          </c:marker>
          <c:errBars>
            <c:errDir val="y"/>
            <c:errBarType val="both"/>
            <c:errValType val="cust"/>
            <c:plus>
              <c:numRef>
                <c:f>'XAD7'!$E$48:$E$59</c:f>
                <c:numCache>
                  <c:formatCode>General</c:formatCode>
                  <c:ptCount val="12"/>
                  <c:pt idx="0">
                    <c:v>6.7496357118010275E-2</c:v>
                  </c:pt>
                  <c:pt idx="1">
                    <c:v>6.650292969142102E-2</c:v>
                  </c:pt>
                  <c:pt idx="2">
                    <c:v>6.4346963661070955E-2</c:v>
                  </c:pt>
                  <c:pt idx="3">
                    <c:v>8.4533151798709572E-2</c:v>
                  </c:pt>
                  <c:pt idx="4">
                    <c:v>0.13893624282677708</c:v>
                  </c:pt>
                  <c:pt idx="5">
                    <c:v>0.25176563996714174</c:v>
                  </c:pt>
                  <c:pt idx="6">
                    <c:v>0.24880031612933973</c:v>
                  </c:pt>
                  <c:pt idx="7">
                    <c:v>6.2911836074391214E-2</c:v>
                  </c:pt>
                  <c:pt idx="8">
                    <c:v>8.2430106808742298E-2</c:v>
                  </c:pt>
                  <c:pt idx="9">
                    <c:v>0.10553897210070096</c:v>
                  </c:pt>
                  <c:pt idx="10">
                    <c:v>0.132566351134904</c:v>
                  </c:pt>
                  <c:pt idx="11">
                    <c:v>0.10690473449199667</c:v>
                  </c:pt>
                </c:numCache>
              </c:numRef>
            </c:plus>
            <c:minus>
              <c:numRef>
                <c:f>'XAD7'!$E$48:$E$59</c:f>
                <c:numCache>
                  <c:formatCode>General</c:formatCode>
                  <c:ptCount val="12"/>
                  <c:pt idx="0">
                    <c:v>6.7496357118010275E-2</c:v>
                  </c:pt>
                  <c:pt idx="1">
                    <c:v>6.650292969142102E-2</c:v>
                  </c:pt>
                  <c:pt idx="2">
                    <c:v>6.4346963661070955E-2</c:v>
                  </c:pt>
                  <c:pt idx="3">
                    <c:v>8.4533151798709572E-2</c:v>
                  </c:pt>
                  <c:pt idx="4">
                    <c:v>0.13893624282677708</c:v>
                  </c:pt>
                  <c:pt idx="5">
                    <c:v>0.25176563996714174</c:v>
                  </c:pt>
                  <c:pt idx="6">
                    <c:v>0.24880031612933973</c:v>
                  </c:pt>
                  <c:pt idx="7">
                    <c:v>6.2911836074391214E-2</c:v>
                  </c:pt>
                  <c:pt idx="8">
                    <c:v>8.2430106808742298E-2</c:v>
                  </c:pt>
                  <c:pt idx="9">
                    <c:v>0.10553897210070096</c:v>
                  </c:pt>
                  <c:pt idx="10">
                    <c:v>0.132566351134904</c:v>
                  </c:pt>
                  <c:pt idx="11">
                    <c:v>0.10690473449199667</c:v>
                  </c:pt>
                </c:numCache>
              </c:numRef>
            </c:minus>
          </c:errBars>
          <c:xVal>
            <c:numRef>
              <c:f>'XAD7'!$C$48:$C$59</c:f>
              <c:numCache>
                <c:formatCode>0.00</c:formatCode>
                <c:ptCount val="12"/>
                <c:pt idx="0">
                  <c:v>3.43</c:v>
                </c:pt>
                <c:pt idx="1">
                  <c:v>4.0599999999999996</c:v>
                </c:pt>
                <c:pt idx="2">
                  <c:v>4.67</c:v>
                </c:pt>
                <c:pt idx="3">
                  <c:v>5.3</c:v>
                </c:pt>
                <c:pt idx="4">
                  <c:v>6.5</c:v>
                </c:pt>
                <c:pt idx="5">
                  <c:v>7.77</c:v>
                </c:pt>
                <c:pt idx="6">
                  <c:v>8.25</c:v>
                </c:pt>
                <c:pt idx="7">
                  <c:v>3.9</c:v>
                </c:pt>
                <c:pt idx="8">
                  <c:v>5.17</c:v>
                </c:pt>
                <c:pt idx="9">
                  <c:v>6.43</c:v>
                </c:pt>
                <c:pt idx="10">
                  <c:v>5.62</c:v>
                </c:pt>
                <c:pt idx="11">
                  <c:v>5.92</c:v>
                </c:pt>
              </c:numCache>
            </c:numRef>
          </c:xVal>
          <c:yVal>
            <c:numRef>
              <c:f>'XAD7'!$D$48:$D$59</c:f>
              <c:numCache>
                <c:formatCode>0.00</c:formatCode>
                <c:ptCount val="12"/>
                <c:pt idx="0">
                  <c:v>1.1340226269357971</c:v>
                </c:pt>
                <c:pt idx="1">
                  <c:v>1.9322110631467242</c:v>
                </c:pt>
                <c:pt idx="2">
                  <c:v>2.4268204767348145</c:v>
                </c:pt>
                <c:pt idx="3">
                  <c:v>2.6498411841374914</c:v>
                </c:pt>
                <c:pt idx="4">
                  <c:v>3.112040457578467</c:v>
                </c:pt>
                <c:pt idx="5">
                  <c:v>3.8877172729237564</c:v>
                </c:pt>
                <c:pt idx="6">
                  <c:v>4.1965434789296898</c:v>
                </c:pt>
                <c:pt idx="7">
                  <c:v>2.1683689067946514</c:v>
                </c:pt>
                <c:pt idx="8">
                  <c:v>2.733347059273656</c:v>
                </c:pt>
                <c:pt idx="9">
                  <c:v>3.1089266190556413</c:v>
                </c:pt>
                <c:pt idx="10">
                  <c:v>3.6728353123678281</c:v>
                </c:pt>
                <c:pt idx="11">
                  <c:v>2.9205290407789346</c:v>
                </c:pt>
              </c:numCache>
            </c:numRef>
          </c:yVal>
        </c:ser>
        <c:axId val="250765312"/>
        <c:axId val="250767232"/>
      </c:scatterChart>
      <c:valAx>
        <c:axId val="250765312"/>
        <c:scaling>
          <c:orientation val="minMax"/>
          <c:min val="3"/>
        </c:scaling>
        <c:axPos val="b"/>
        <c:title>
          <c:tx>
            <c:rich>
              <a:bodyPr/>
              <a:lstStyle/>
              <a:p>
                <a:pPr>
                  <a:defRPr sz="1200"/>
                </a:pPr>
                <a:r>
                  <a:rPr lang="sk-SK" sz="1200"/>
                  <a:t>log Kow</a:t>
                </a:r>
              </a:p>
            </c:rich>
          </c:tx>
          <c:layout/>
        </c:title>
        <c:numFmt formatCode="0.0" sourceLinked="0"/>
        <c:tickLblPos val="nextTo"/>
        <c:txPr>
          <a:bodyPr/>
          <a:lstStyle/>
          <a:p>
            <a:pPr>
              <a:defRPr sz="1200"/>
            </a:pPr>
            <a:endParaRPr lang="cs-CZ"/>
          </a:p>
        </c:txPr>
        <c:crossAx val="250767232"/>
        <c:crosses val="autoZero"/>
        <c:crossBetween val="midCat"/>
      </c:valAx>
      <c:valAx>
        <c:axId val="250767232"/>
        <c:scaling>
          <c:orientation val="minMax"/>
        </c:scaling>
        <c:axPos val="l"/>
        <c:title>
          <c:tx>
            <c:rich>
              <a:bodyPr/>
              <a:lstStyle/>
              <a:p>
                <a:pPr>
                  <a:defRPr sz="1200"/>
                </a:pPr>
                <a:r>
                  <a:rPr lang="en-US" sz="1200"/>
                  <a:t>log K</a:t>
                </a:r>
                <a:r>
                  <a:rPr lang="cs-CZ" sz="1200" baseline="-25000"/>
                  <a:t>sw</a:t>
                </a:r>
                <a:r>
                  <a:rPr lang="cs-CZ" sz="1200"/>
                  <a:t> [</a:t>
                </a:r>
                <a:r>
                  <a:rPr lang="en-US" sz="1200"/>
                  <a:t>l</a:t>
                </a:r>
                <a:r>
                  <a:rPr lang="cs-CZ" sz="1200"/>
                  <a:t>/kg]</a:t>
                </a:r>
                <a:endParaRPr lang="en-US" sz="1200"/>
              </a:p>
            </c:rich>
          </c:tx>
          <c:layout/>
        </c:title>
        <c:numFmt formatCode="0.0" sourceLinked="0"/>
        <c:tickLblPos val="nextTo"/>
        <c:spPr>
          <a:noFill/>
        </c:spPr>
        <c:txPr>
          <a:bodyPr/>
          <a:lstStyle/>
          <a:p>
            <a:pPr>
              <a:defRPr sz="1200"/>
            </a:pPr>
            <a:endParaRPr lang="cs-CZ"/>
          </a:p>
        </c:txPr>
        <c:crossAx val="250765312"/>
        <c:crosses val="autoZero"/>
        <c:crossBetween val="midCat"/>
        <c:majorUnit val="1"/>
      </c:valAx>
      <c:spPr>
        <a:noFill/>
        <a:ln>
          <a:solidFill>
            <a:schemeClr val="tx1"/>
          </a:solidFill>
        </a:ln>
      </c:spPr>
    </c:plotArea>
    <c:legend>
      <c:legendPos val="r"/>
      <c:layout>
        <c:manualLayout>
          <c:xMode val="edge"/>
          <c:yMode val="edge"/>
          <c:x val="0.17743764982913207"/>
          <c:y val="7.2278612740792905E-2"/>
          <c:w val="0.61113186256353447"/>
          <c:h val="5.7421781588128246E-2"/>
        </c:manualLayout>
      </c:layout>
    </c:legend>
    <c:plotVisOnly val="1"/>
  </c:chart>
  <c:printSettings>
    <c:headerFooter/>
    <c:pageMargins b="0.75000000000000155" l="0.70000000000000062" r="0.70000000000000062" t="0.75000000000000155" header="0.30000000000000032" footer="0.30000000000000032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title>
      <c:tx>
        <c:rich>
          <a:bodyPr/>
          <a:lstStyle/>
          <a:p>
            <a:pPr>
              <a:defRPr/>
            </a:pPr>
            <a:r>
              <a:rPr lang="en-US"/>
              <a:t>Speedisk</a:t>
            </a:r>
          </a:p>
        </c:rich>
      </c:tx>
      <c:layout/>
    </c:title>
    <c:plotArea>
      <c:layout>
        <c:manualLayout>
          <c:layoutTarget val="inner"/>
          <c:xMode val="edge"/>
          <c:yMode val="edge"/>
          <c:x val="0.11747424195124409"/>
          <c:y val="0.16385585745098061"/>
          <c:w val="0.76760436021062373"/>
          <c:h val="0.65232830493770966"/>
        </c:manualLayout>
      </c:layout>
      <c:scatterChart>
        <c:scatterStyle val="lineMarker"/>
        <c:ser>
          <c:idx val="0"/>
          <c:order val="0"/>
          <c:tx>
            <c:strRef>
              <c:f>Speedisk!$U$6</c:f>
              <c:strCache>
                <c:ptCount val="1"/>
                <c:pt idx="0">
                  <c:v>PFPA </c:v>
                </c:pt>
              </c:strCache>
            </c:strRef>
          </c:tx>
          <c:marker>
            <c:symbol val="square"/>
            <c:size val="7"/>
          </c:marker>
          <c:xVal>
            <c:numRef>
              <c:f>Speedisk!$W$6:$W$9</c:f>
              <c:numCache>
                <c:formatCode>0.00</c:formatCode>
                <c:ptCount val="4"/>
                <c:pt idx="0">
                  <c:v>4.1853333333333333</c:v>
                </c:pt>
                <c:pt idx="1">
                  <c:v>61.6</c:v>
                </c:pt>
                <c:pt idx="2">
                  <c:v>964</c:v>
                </c:pt>
                <c:pt idx="3">
                  <c:v>7906.666666666667</c:v>
                </c:pt>
              </c:numCache>
            </c:numRef>
          </c:xVal>
          <c:yVal>
            <c:numRef>
              <c:f>Speedisk!$X$6:$X$9</c:f>
              <c:numCache>
                <c:formatCode>0.00</c:formatCode>
                <c:ptCount val="4"/>
                <c:pt idx="0">
                  <c:v>21.532937060678165</c:v>
                </c:pt>
                <c:pt idx="1">
                  <c:v>35.590953195234789</c:v>
                </c:pt>
                <c:pt idx="2">
                  <c:v>242.70523170920706</c:v>
                </c:pt>
                <c:pt idx="3">
                  <c:v>2137.2380012049621</c:v>
                </c:pt>
              </c:numCache>
            </c:numRef>
          </c:yVal>
        </c:ser>
        <c:ser>
          <c:idx val="1"/>
          <c:order val="1"/>
          <c:tx>
            <c:strRef>
              <c:f>Speedisk!$U$10</c:f>
              <c:strCache>
                <c:ptCount val="1"/>
                <c:pt idx="0">
                  <c:v>PFHxA</c:v>
                </c:pt>
              </c:strCache>
            </c:strRef>
          </c:tx>
          <c:xVal>
            <c:numRef>
              <c:f>Speedisk!$W$10:$W$13</c:f>
              <c:numCache>
                <c:formatCode>0.00</c:formatCode>
                <c:ptCount val="4"/>
                <c:pt idx="0">
                  <c:v>3.1893333333333334</c:v>
                </c:pt>
                <c:pt idx="1">
                  <c:v>30.74666666666667</c:v>
                </c:pt>
                <c:pt idx="2">
                  <c:v>502.66666666666669</c:v>
                </c:pt>
                <c:pt idx="3">
                  <c:v>5706.666666666667</c:v>
                </c:pt>
              </c:numCache>
            </c:numRef>
          </c:xVal>
          <c:yVal>
            <c:numRef>
              <c:f>Speedisk!$X$10:$X$13</c:f>
              <c:numCache>
                <c:formatCode>0.00</c:formatCode>
                <c:ptCount val="4"/>
                <c:pt idx="0">
                  <c:v>15.864062269124537</c:v>
                </c:pt>
                <c:pt idx="1">
                  <c:v>149.97215876472748</c:v>
                </c:pt>
                <c:pt idx="2">
                  <c:v>1660.5950939557949</c:v>
                </c:pt>
                <c:pt idx="3">
                  <c:v>10262.939016938433</c:v>
                </c:pt>
              </c:numCache>
            </c:numRef>
          </c:yVal>
        </c:ser>
        <c:ser>
          <c:idx val="2"/>
          <c:order val="2"/>
          <c:tx>
            <c:strRef>
              <c:f>Speedisk!$U$14</c:f>
              <c:strCache>
                <c:ptCount val="1"/>
                <c:pt idx="0">
                  <c:v>PFHpA </c:v>
                </c:pt>
              </c:strCache>
            </c:strRef>
          </c:tx>
          <c:marker>
            <c:symbol val="square"/>
            <c:size val="7"/>
          </c:marker>
          <c:xVal>
            <c:numRef>
              <c:f>Speedisk!$W$14:$W$17</c:f>
              <c:numCache>
                <c:formatCode>0.00</c:formatCode>
                <c:ptCount val="4"/>
                <c:pt idx="0">
                  <c:v>3.0053333333333332</c:v>
                </c:pt>
                <c:pt idx="1">
                  <c:v>5.3293333333333335</c:v>
                </c:pt>
                <c:pt idx="2">
                  <c:v>43.640000000000008</c:v>
                </c:pt>
                <c:pt idx="3">
                  <c:v>1073.3333333333333</c:v>
                </c:pt>
              </c:numCache>
            </c:numRef>
          </c:xVal>
          <c:yVal>
            <c:numRef>
              <c:f>Speedisk!$X$14:$X$17</c:f>
              <c:numCache>
                <c:formatCode>0.00</c:formatCode>
                <c:ptCount val="4"/>
                <c:pt idx="0">
                  <c:v>7.2889071705176915</c:v>
                </c:pt>
                <c:pt idx="1">
                  <c:v>173.76115926315819</c:v>
                </c:pt>
                <c:pt idx="2">
                  <c:v>2076.3600612135124</c:v>
                </c:pt>
                <c:pt idx="3">
                  <c:v>17747.248879414008</c:v>
                </c:pt>
              </c:numCache>
            </c:numRef>
          </c:yVal>
        </c:ser>
        <c:axId val="79222656"/>
        <c:axId val="79241216"/>
      </c:scatterChart>
      <c:valAx>
        <c:axId val="79222656"/>
        <c:scaling>
          <c:logBase val="10"/>
          <c:orientation val="minMax"/>
          <c:max val="100000"/>
          <c:min val="0.1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Cw [ng/L]</a:t>
                </a:r>
              </a:p>
            </c:rich>
          </c:tx>
          <c:layout/>
        </c:title>
        <c:numFmt formatCode="0" sourceLinked="0"/>
        <c:tickLblPos val="nextTo"/>
        <c:txPr>
          <a:bodyPr rot="0"/>
          <a:lstStyle/>
          <a:p>
            <a:pPr>
              <a:defRPr/>
            </a:pPr>
            <a:endParaRPr lang="cs-CZ"/>
          </a:p>
        </c:txPr>
        <c:crossAx val="79241216"/>
        <c:crossesAt val="0.1"/>
        <c:crossBetween val="midCat"/>
        <c:minorUnit val="10"/>
      </c:valAx>
      <c:valAx>
        <c:axId val="79241216"/>
        <c:scaling>
          <c:logBase val="10"/>
          <c:orientation val="minMax"/>
          <c:max val="100000"/>
          <c:min val="0.1"/>
        </c:scaling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Cs[ng/g]</a:t>
                </a:r>
              </a:p>
            </c:rich>
          </c:tx>
          <c:layout/>
        </c:title>
        <c:numFmt formatCode="0" sourceLinked="0"/>
        <c:tickLblPos val="nextTo"/>
        <c:crossAx val="79222656"/>
        <c:crossesAt val="0.1"/>
        <c:crossBetween val="midCat"/>
        <c:minorUnit val="10"/>
      </c:valAx>
    </c:plotArea>
    <c:legend>
      <c:legendPos val="r"/>
      <c:layout/>
    </c:legend>
    <c:plotVisOnly val="1"/>
  </c:chart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title>
      <c:tx>
        <c:rich>
          <a:bodyPr/>
          <a:lstStyle/>
          <a:p>
            <a:pPr>
              <a:defRPr/>
            </a:pPr>
            <a:r>
              <a:rPr lang="en-US"/>
              <a:t>Speedisk</a:t>
            </a:r>
          </a:p>
        </c:rich>
      </c:tx>
      <c:layout/>
    </c:title>
    <c:plotArea>
      <c:layout>
        <c:manualLayout>
          <c:layoutTarget val="inner"/>
          <c:xMode val="edge"/>
          <c:yMode val="edge"/>
          <c:x val="0.15828658527233452"/>
          <c:y val="0.20413602637785022"/>
          <c:w val="0.76275331655004475"/>
          <c:h val="0.62664705688182598"/>
        </c:manualLayout>
      </c:layout>
      <c:scatterChart>
        <c:scatterStyle val="lineMarker"/>
        <c:ser>
          <c:idx val="0"/>
          <c:order val="0"/>
          <c:tx>
            <c:strRef>
              <c:f>Speedisk!$U$18</c:f>
              <c:strCache>
                <c:ptCount val="1"/>
                <c:pt idx="0">
                  <c:v>PFOA </c:v>
                </c:pt>
              </c:strCache>
            </c:strRef>
          </c:tx>
          <c:marker>
            <c:symbol val="square"/>
            <c:size val="7"/>
          </c:marker>
          <c:xVal>
            <c:numRef>
              <c:f>Speedisk!$W$18:$W$21</c:f>
              <c:numCache>
                <c:formatCode>0.00</c:formatCode>
                <c:ptCount val="4"/>
                <c:pt idx="0">
                  <c:v>3.3360000000000003</c:v>
                </c:pt>
                <c:pt idx="1">
                  <c:v>2.9613333333333336</c:v>
                </c:pt>
                <c:pt idx="2">
                  <c:v>9.5733333333333324</c:v>
                </c:pt>
                <c:pt idx="3">
                  <c:v>171.6</c:v>
                </c:pt>
              </c:numCache>
            </c:numRef>
          </c:xVal>
          <c:yVal>
            <c:numRef>
              <c:f>Speedisk!$X$18:$X$21</c:f>
              <c:numCache>
                <c:formatCode>0.00</c:formatCode>
                <c:ptCount val="4"/>
                <c:pt idx="0">
                  <c:v>6.0146989977601555</c:v>
                </c:pt>
                <c:pt idx="1">
                  <c:v>200.03990326537112</c:v>
                </c:pt>
                <c:pt idx="2">
                  <c:v>3226.8201743124878</c:v>
                </c:pt>
                <c:pt idx="3">
                  <c:v>29824.342164734062</c:v>
                </c:pt>
              </c:numCache>
            </c:numRef>
          </c:yVal>
        </c:ser>
        <c:ser>
          <c:idx val="1"/>
          <c:order val="1"/>
          <c:tx>
            <c:strRef>
              <c:f>Speedisk!$U$22</c:f>
              <c:strCache>
                <c:ptCount val="1"/>
                <c:pt idx="0">
                  <c:v>PFDA </c:v>
                </c:pt>
              </c:strCache>
            </c:strRef>
          </c:tx>
          <c:xVal>
            <c:numRef>
              <c:f>Speedisk!$W$22:$W$25</c:f>
              <c:numCache>
                <c:formatCode>0.00</c:formatCode>
                <c:ptCount val="4"/>
                <c:pt idx="0">
                  <c:v>4.7413333333333334</c:v>
                </c:pt>
                <c:pt idx="1">
                  <c:v>9.0026666666666681</c:v>
                </c:pt>
                <c:pt idx="2">
                  <c:v>4.0933333333333337</c:v>
                </c:pt>
                <c:pt idx="3">
                  <c:v>62.266666666666659</c:v>
                </c:pt>
              </c:numCache>
            </c:numRef>
          </c:xVal>
          <c:yVal>
            <c:numRef>
              <c:f>Speedisk!$X$22:$X$25</c:f>
              <c:numCache>
                <c:formatCode>0.00</c:formatCode>
                <c:ptCount val="4"/>
                <c:pt idx="0">
                  <c:v>27.432328879938741</c:v>
                </c:pt>
                <c:pt idx="1">
                  <c:v>322.07151335752775</c:v>
                </c:pt>
                <c:pt idx="2">
                  <c:v>4087.4441860818756</c:v>
                </c:pt>
                <c:pt idx="3">
                  <c:v>31581.159365310024</c:v>
                </c:pt>
              </c:numCache>
            </c:numRef>
          </c:yVal>
        </c:ser>
        <c:ser>
          <c:idx val="2"/>
          <c:order val="2"/>
          <c:tx>
            <c:strRef>
              <c:f>Speedisk!$U$26</c:f>
              <c:strCache>
                <c:ptCount val="1"/>
                <c:pt idx="0">
                  <c:v>PFDoDA </c:v>
                </c:pt>
              </c:strCache>
            </c:strRef>
          </c:tx>
          <c:marker>
            <c:symbol val="square"/>
            <c:size val="7"/>
          </c:marker>
          <c:xVal>
            <c:numRef>
              <c:f>Speedisk!$W$26:$W$29</c:f>
              <c:numCache>
                <c:formatCode>0.00</c:formatCode>
                <c:ptCount val="4"/>
                <c:pt idx="0">
                  <c:v>2.84</c:v>
                </c:pt>
                <c:pt idx="1">
                  <c:v>3.9919999999999995</c:v>
                </c:pt>
                <c:pt idx="2">
                  <c:v>3.1986666666666665</c:v>
                </c:pt>
                <c:pt idx="3">
                  <c:v>86.8</c:v>
                </c:pt>
              </c:numCache>
            </c:numRef>
          </c:xVal>
          <c:yVal>
            <c:numRef>
              <c:f>Speedisk!$X$26:$X$29</c:f>
              <c:numCache>
                <c:formatCode>0.00</c:formatCode>
                <c:ptCount val="4"/>
                <c:pt idx="0">
                  <c:v>49.647395119750819</c:v>
                </c:pt>
                <c:pt idx="1">
                  <c:v>375.79317369452616</c:v>
                </c:pt>
                <c:pt idx="2">
                  <c:v>3928.3503212955584</c:v>
                </c:pt>
                <c:pt idx="3">
                  <c:v>14401.006399533364</c:v>
                </c:pt>
              </c:numCache>
            </c:numRef>
          </c:yVal>
        </c:ser>
        <c:axId val="79253888"/>
        <c:axId val="79255808"/>
      </c:scatterChart>
      <c:valAx>
        <c:axId val="79253888"/>
        <c:scaling>
          <c:logBase val="10"/>
          <c:orientation val="minMax"/>
          <c:max val="100000"/>
          <c:min val="0.1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Cw [ng/L]</a:t>
                </a:r>
              </a:p>
            </c:rich>
          </c:tx>
          <c:layout/>
        </c:title>
        <c:numFmt formatCode="0" sourceLinked="0"/>
        <c:tickLblPos val="nextTo"/>
        <c:crossAx val="79255808"/>
        <c:crossesAt val="0.1"/>
        <c:crossBetween val="midCat"/>
        <c:majorUnit val="10"/>
        <c:minorUnit val="10"/>
      </c:valAx>
      <c:valAx>
        <c:axId val="79255808"/>
        <c:scaling>
          <c:logBase val="10"/>
          <c:orientation val="minMax"/>
          <c:max val="100000"/>
          <c:min val="0.1"/>
        </c:scaling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Cs[ng/g]</a:t>
                </a:r>
              </a:p>
            </c:rich>
          </c:tx>
          <c:layout/>
        </c:title>
        <c:numFmt formatCode="0" sourceLinked="0"/>
        <c:tickLblPos val="nextTo"/>
        <c:crossAx val="79253888"/>
        <c:crossesAt val="0.1"/>
        <c:crossBetween val="midCat"/>
        <c:minorUnit val="10"/>
      </c:valAx>
    </c:plotArea>
    <c:legend>
      <c:legendPos val="r"/>
      <c:layout/>
    </c:legend>
    <c:plotVisOnly val="1"/>
  </c:chart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title>
      <c:tx>
        <c:rich>
          <a:bodyPr/>
          <a:lstStyle/>
          <a:p>
            <a:pPr>
              <a:defRPr/>
            </a:pPr>
            <a:r>
              <a:rPr lang="en-US"/>
              <a:t>Speedisk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0.14938210679142452"/>
          <c:y val="0.14852956128157488"/>
          <c:w val="0.72883143187760469"/>
          <c:h val="0.68788948110176507"/>
        </c:manualLayout>
      </c:layout>
      <c:scatterChart>
        <c:scatterStyle val="lineMarker"/>
        <c:ser>
          <c:idx val="0"/>
          <c:order val="0"/>
          <c:tx>
            <c:strRef>
              <c:f>Speedisk!$U$30</c:f>
              <c:strCache>
                <c:ptCount val="1"/>
                <c:pt idx="0">
                  <c:v>PFTrDA </c:v>
                </c:pt>
              </c:strCache>
            </c:strRef>
          </c:tx>
          <c:marker>
            <c:symbol val="square"/>
            <c:size val="7"/>
          </c:marker>
          <c:xVal>
            <c:numRef>
              <c:f>Speedisk!$W$30:$W$33</c:f>
              <c:numCache>
                <c:formatCode>0.00</c:formatCode>
                <c:ptCount val="4"/>
                <c:pt idx="0">
                  <c:v>1.8706666666666667</c:v>
                </c:pt>
                <c:pt idx="1">
                  <c:v>1.1926666666666665</c:v>
                </c:pt>
                <c:pt idx="2">
                  <c:v>4.4413333333333336</c:v>
                </c:pt>
                <c:pt idx="3">
                  <c:v>108</c:v>
                </c:pt>
              </c:numCache>
            </c:numRef>
          </c:xVal>
          <c:yVal>
            <c:numRef>
              <c:f>Speedisk!$X$30:$X$33</c:f>
              <c:numCache>
                <c:formatCode>0.00</c:formatCode>
                <c:ptCount val="4"/>
                <c:pt idx="0">
                  <c:v>27.992598055228282</c:v>
                </c:pt>
                <c:pt idx="1">
                  <c:v>343.59529029196113</c:v>
                </c:pt>
                <c:pt idx="2">
                  <c:v>3285.1001613427766</c:v>
                </c:pt>
                <c:pt idx="3">
                  <c:v>7249.8345322389041</c:v>
                </c:pt>
              </c:numCache>
            </c:numRef>
          </c:yVal>
        </c:ser>
        <c:ser>
          <c:idx val="1"/>
          <c:order val="1"/>
          <c:tx>
            <c:strRef>
              <c:f>Speedisk!$U$34</c:f>
              <c:strCache>
                <c:ptCount val="1"/>
                <c:pt idx="0">
                  <c:v>PFBS </c:v>
                </c:pt>
              </c:strCache>
            </c:strRef>
          </c:tx>
          <c:xVal>
            <c:numRef>
              <c:f>Speedisk!$W$34:$W$37</c:f>
              <c:numCache>
                <c:formatCode>0.00</c:formatCode>
                <c:ptCount val="4"/>
                <c:pt idx="0">
                  <c:v>3.5053333333333332</c:v>
                </c:pt>
                <c:pt idx="1">
                  <c:v>38.106666666666662</c:v>
                </c:pt>
                <c:pt idx="2">
                  <c:v>561.33333333333337</c:v>
                </c:pt>
                <c:pt idx="3">
                  <c:v>6560</c:v>
                </c:pt>
              </c:numCache>
            </c:numRef>
          </c:xVal>
          <c:yVal>
            <c:numRef>
              <c:f>Speedisk!$X$34:$X$37</c:f>
              <c:numCache>
                <c:formatCode>0.00</c:formatCode>
                <c:ptCount val="4"/>
                <c:pt idx="0">
                  <c:v>26.856239496551208</c:v>
                </c:pt>
                <c:pt idx="1">
                  <c:v>270.09248380603253</c:v>
                </c:pt>
                <c:pt idx="2">
                  <c:v>2656.8828785862102</c:v>
                </c:pt>
                <c:pt idx="3">
                  <c:v>14950.632195208193</c:v>
                </c:pt>
              </c:numCache>
            </c:numRef>
          </c:yVal>
        </c:ser>
        <c:ser>
          <c:idx val="2"/>
          <c:order val="2"/>
          <c:tx>
            <c:strRef>
              <c:f>Speedisk!$U$38</c:f>
              <c:strCache>
                <c:ptCount val="1"/>
                <c:pt idx="0">
                  <c:v>PFHxS </c:v>
                </c:pt>
              </c:strCache>
            </c:strRef>
          </c:tx>
          <c:marker>
            <c:symbol val="square"/>
            <c:size val="7"/>
          </c:marker>
          <c:xVal>
            <c:numRef>
              <c:f>Speedisk!$W$38:$W$41</c:f>
              <c:numCache>
                <c:formatCode>0.00</c:formatCode>
                <c:ptCount val="4"/>
                <c:pt idx="0">
                  <c:v>2.5506666666666669</c:v>
                </c:pt>
                <c:pt idx="1">
                  <c:v>2.3706666666666667</c:v>
                </c:pt>
                <c:pt idx="2">
                  <c:v>10.253333333333332</c:v>
                </c:pt>
                <c:pt idx="3">
                  <c:v>261.2</c:v>
                </c:pt>
              </c:numCache>
            </c:numRef>
          </c:xVal>
          <c:yVal>
            <c:numRef>
              <c:f>Speedisk!$X$38:$X$41</c:f>
              <c:numCache>
                <c:formatCode>0.00</c:formatCode>
                <c:ptCount val="4"/>
                <c:pt idx="0">
                  <c:v>5.5340030425548017</c:v>
                </c:pt>
                <c:pt idx="1">
                  <c:v>323.26522838121645</c:v>
                </c:pt>
                <c:pt idx="2">
                  <c:v>4507.6299641823762</c:v>
                </c:pt>
                <c:pt idx="3">
                  <c:v>37997.455737128468</c:v>
                </c:pt>
              </c:numCache>
            </c:numRef>
          </c:yVal>
        </c:ser>
        <c:axId val="80093184"/>
        <c:axId val="80095104"/>
      </c:scatterChart>
      <c:valAx>
        <c:axId val="80093184"/>
        <c:scaling>
          <c:logBase val="10"/>
          <c:orientation val="minMax"/>
          <c:max val="100000"/>
          <c:min val="0.1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Cw [ng/L]</a:t>
                </a:r>
              </a:p>
            </c:rich>
          </c:tx>
          <c:layout/>
        </c:title>
        <c:numFmt formatCode="0" sourceLinked="0"/>
        <c:tickLblPos val="nextTo"/>
        <c:crossAx val="80095104"/>
        <c:crossesAt val="0.1"/>
        <c:crossBetween val="midCat"/>
        <c:minorUnit val="10"/>
      </c:valAx>
      <c:valAx>
        <c:axId val="80095104"/>
        <c:scaling>
          <c:logBase val="10"/>
          <c:orientation val="minMax"/>
          <c:max val="100000"/>
          <c:min val="0.1"/>
        </c:scaling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Cs[ng/g]</a:t>
                </a:r>
              </a:p>
            </c:rich>
          </c:tx>
          <c:layout/>
        </c:title>
        <c:numFmt formatCode="#,##0" sourceLinked="0"/>
        <c:tickLblPos val="nextTo"/>
        <c:crossAx val="80093184"/>
        <c:crossesAt val="0.1"/>
        <c:crossBetween val="midCat"/>
        <c:minorUnit val="10"/>
      </c:valAx>
    </c:plotArea>
    <c:legend>
      <c:legendPos val="r"/>
      <c:layout/>
    </c:legend>
    <c:plotVisOnly val="1"/>
  </c:chart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title>
      <c:tx>
        <c:rich>
          <a:bodyPr/>
          <a:lstStyle/>
          <a:p>
            <a:pPr>
              <a:defRPr/>
            </a:pPr>
            <a:r>
              <a:rPr lang="en-US"/>
              <a:t>Speedisk</a:t>
            </a:r>
          </a:p>
        </c:rich>
      </c:tx>
      <c:overlay val="1"/>
    </c:title>
    <c:plotArea>
      <c:layout>
        <c:manualLayout>
          <c:layoutTarget val="inner"/>
          <c:xMode val="edge"/>
          <c:yMode val="edge"/>
          <c:x val="0.15305606125968188"/>
          <c:y val="0.19877604821639389"/>
          <c:w val="0.63135965690184226"/>
          <c:h val="0.61320681976314062"/>
        </c:manualLayout>
      </c:layout>
      <c:scatterChart>
        <c:scatterStyle val="lineMarker"/>
        <c:ser>
          <c:idx val="0"/>
          <c:order val="0"/>
          <c:tx>
            <c:strRef>
              <c:f>Speedisk!$U$42</c:f>
              <c:strCache>
                <c:ptCount val="1"/>
                <c:pt idx="0">
                  <c:v>PFOS </c:v>
                </c:pt>
              </c:strCache>
            </c:strRef>
          </c:tx>
          <c:marker>
            <c:symbol val="square"/>
            <c:size val="7"/>
          </c:marker>
          <c:xVal>
            <c:numRef>
              <c:f>Speedisk!$W$42:$W$45</c:f>
              <c:numCache>
                <c:formatCode>0.00</c:formatCode>
                <c:ptCount val="4"/>
                <c:pt idx="0">
                  <c:v>3.1359999999999997</c:v>
                </c:pt>
                <c:pt idx="1">
                  <c:v>5.32</c:v>
                </c:pt>
                <c:pt idx="2">
                  <c:v>2.4773333333333336</c:v>
                </c:pt>
                <c:pt idx="3">
                  <c:v>41.813333333333333</c:v>
                </c:pt>
              </c:numCache>
            </c:numRef>
          </c:xVal>
          <c:yVal>
            <c:numRef>
              <c:f>Speedisk!$X$42:$X$45</c:f>
              <c:numCache>
                <c:formatCode>0.00</c:formatCode>
                <c:ptCount val="4"/>
                <c:pt idx="0">
                  <c:v>22.62871458052507</c:v>
                </c:pt>
                <c:pt idx="1">
                  <c:v>412.97307939209594</c:v>
                </c:pt>
                <c:pt idx="2">
                  <c:v>4590.0374361050845</c:v>
                </c:pt>
                <c:pt idx="3">
                  <c:v>42939.684559235749</c:v>
                </c:pt>
              </c:numCache>
            </c:numRef>
          </c:yVal>
        </c:ser>
        <c:ser>
          <c:idx val="1"/>
          <c:order val="1"/>
          <c:tx>
            <c:strRef>
              <c:f>Speedisk!$U$46</c:f>
              <c:strCache>
                <c:ptCount val="1"/>
                <c:pt idx="0">
                  <c:v>FOSA </c:v>
                </c:pt>
              </c:strCache>
            </c:strRef>
          </c:tx>
          <c:xVal>
            <c:numRef>
              <c:f>Speedisk!$W$46:$W$49</c:f>
              <c:numCache>
                <c:formatCode>0.00</c:formatCode>
                <c:ptCount val="4"/>
                <c:pt idx="0">
                  <c:v>0.30039999999999994</c:v>
                </c:pt>
                <c:pt idx="1">
                  <c:v>0.8494666666666667</c:v>
                </c:pt>
                <c:pt idx="2">
                  <c:v>2.0333333333333332</c:v>
                </c:pt>
                <c:pt idx="3">
                  <c:v>12.906666666666666</c:v>
                </c:pt>
              </c:numCache>
            </c:numRef>
          </c:xVal>
          <c:yVal>
            <c:numRef>
              <c:f>Speedisk!$X$46:$X$49</c:f>
              <c:numCache>
                <c:formatCode>0.00</c:formatCode>
                <c:ptCount val="4"/>
                <c:pt idx="0">
                  <c:v>5.9327936590226935</c:v>
                </c:pt>
                <c:pt idx="1">
                  <c:v>166.66267701338936</c:v>
                </c:pt>
                <c:pt idx="2">
                  <c:v>2738.1847077630187</c:v>
                </c:pt>
                <c:pt idx="3">
                  <c:v>27871.825716273266</c:v>
                </c:pt>
              </c:numCache>
            </c:numRef>
          </c:yVal>
        </c:ser>
        <c:ser>
          <c:idx val="2"/>
          <c:order val="2"/>
          <c:tx>
            <c:strRef>
              <c:f>Speedisk!$U$50</c:f>
              <c:strCache>
                <c:ptCount val="1"/>
                <c:pt idx="0">
                  <c:v>PFNA </c:v>
                </c:pt>
              </c:strCache>
            </c:strRef>
          </c:tx>
          <c:marker>
            <c:symbol val="square"/>
            <c:size val="7"/>
          </c:marker>
          <c:xVal>
            <c:numRef>
              <c:f>Speedisk!$W$50:$W$53</c:f>
              <c:numCache>
                <c:formatCode>0.00</c:formatCode>
                <c:ptCount val="4"/>
                <c:pt idx="0">
                  <c:v>3.9933333333333336</c:v>
                </c:pt>
                <c:pt idx="1">
                  <c:v>4.5746666666666664</c:v>
                </c:pt>
                <c:pt idx="2">
                  <c:v>6.5999999999999988</c:v>
                </c:pt>
                <c:pt idx="3">
                  <c:v>102.8</c:v>
                </c:pt>
              </c:numCache>
            </c:numRef>
          </c:xVal>
          <c:yVal>
            <c:numRef>
              <c:f>Speedisk!$X$50:$X$53</c:f>
              <c:numCache>
                <c:formatCode>0.00</c:formatCode>
                <c:ptCount val="4"/>
                <c:pt idx="0">
                  <c:v>10.573046758456737</c:v>
                </c:pt>
                <c:pt idx="1">
                  <c:v>265.32415217118961</c:v>
                </c:pt>
                <c:pt idx="2">
                  <c:v>3832.1501696595174</c:v>
                </c:pt>
                <c:pt idx="3">
                  <c:v>36888.789980235008</c:v>
                </c:pt>
              </c:numCache>
            </c:numRef>
          </c:yVal>
        </c:ser>
        <c:axId val="80121216"/>
        <c:axId val="80152064"/>
      </c:scatterChart>
      <c:valAx>
        <c:axId val="80121216"/>
        <c:scaling>
          <c:logBase val="10"/>
          <c:orientation val="minMax"/>
          <c:max val="100000"/>
          <c:min val="0.1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Cw [ng/L]</a:t>
                </a:r>
              </a:p>
            </c:rich>
          </c:tx>
        </c:title>
        <c:numFmt formatCode="#,##0" sourceLinked="0"/>
        <c:tickLblPos val="nextTo"/>
        <c:crossAx val="80152064"/>
        <c:crossesAt val="0.1"/>
        <c:crossBetween val="midCat"/>
        <c:majorUnit val="10"/>
        <c:minorUnit val="10"/>
      </c:valAx>
      <c:valAx>
        <c:axId val="80152064"/>
        <c:scaling>
          <c:logBase val="10"/>
          <c:orientation val="minMax"/>
          <c:max val="100000"/>
          <c:min val="0.1"/>
        </c:scaling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Cs[ng/g]</a:t>
                </a:r>
              </a:p>
            </c:rich>
          </c:tx>
        </c:title>
        <c:numFmt formatCode="#,##0" sourceLinked="0"/>
        <c:tickLblPos val="nextTo"/>
        <c:crossAx val="80121216"/>
        <c:crossesAt val="0.1"/>
        <c:crossBetween val="midCat"/>
        <c:minorUnit val="10"/>
      </c:valAx>
    </c:plotArea>
    <c:legend>
      <c:legendPos val="r"/>
    </c:legend>
    <c:plotVisOnly val="1"/>
  </c:chart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title>
      <c:tx>
        <c:rich>
          <a:bodyPr/>
          <a:lstStyle/>
          <a:p>
            <a:pPr>
              <a:defRPr/>
            </a:pPr>
            <a:r>
              <a:rPr lang="sk-SK"/>
              <a:t>XAD</a:t>
            </a:r>
            <a:r>
              <a:rPr lang="sk-SK" baseline="0"/>
              <a:t>7</a:t>
            </a:r>
            <a:endParaRPr lang="en-US"/>
          </a:p>
        </c:rich>
      </c:tx>
    </c:title>
    <c:plotArea>
      <c:layout>
        <c:manualLayout>
          <c:layoutTarget val="inner"/>
          <c:xMode val="edge"/>
          <c:yMode val="edge"/>
          <c:x val="0.13402880937469266"/>
          <c:y val="0.18345004163657891"/>
          <c:w val="0.76760436021062373"/>
          <c:h val="0.65232830493770966"/>
        </c:manualLayout>
      </c:layout>
      <c:scatterChart>
        <c:scatterStyle val="lineMarker"/>
        <c:ser>
          <c:idx val="0"/>
          <c:order val="0"/>
          <c:tx>
            <c:strRef>
              <c:f>'XAD7'!$U$6:$U$9</c:f>
              <c:strCache>
                <c:ptCount val="1"/>
                <c:pt idx="0">
                  <c:v>PFPA </c:v>
                </c:pt>
              </c:strCache>
            </c:strRef>
          </c:tx>
          <c:marker>
            <c:symbol val="square"/>
            <c:size val="7"/>
          </c:marker>
          <c:xVal>
            <c:numRef>
              <c:f>'XAD7'!$W$6:$W$9</c:f>
              <c:numCache>
                <c:formatCode>0.00</c:formatCode>
                <c:ptCount val="4"/>
                <c:pt idx="0">
                  <c:v>29.626666666666669</c:v>
                </c:pt>
                <c:pt idx="1">
                  <c:v>141.46666666666667</c:v>
                </c:pt>
                <c:pt idx="2">
                  <c:v>1305.3333333333333</c:v>
                </c:pt>
                <c:pt idx="3">
                  <c:v>10626.666666666666</c:v>
                </c:pt>
              </c:numCache>
            </c:numRef>
          </c:xVal>
          <c:yVal>
            <c:numRef>
              <c:f>'XAD7'!$X$6:$X$9</c:f>
              <c:numCache>
                <c:formatCode>0.00</c:formatCode>
                <c:ptCount val="4"/>
                <c:pt idx="0">
                  <c:v>3.0081510237699169</c:v>
                </c:pt>
                <c:pt idx="1">
                  <c:v>5.5551573635110314</c:v>
                </c:pt>
                <c:pt idx="2">
                  <c:v>20.100768543345634</c:v>
                </c:pt>
                <c:pt idx="3">
                  <c:v>144.68372614687564</c:v>
                </c:pt>
              </c:numCache>
            </c:numRef>
          </c:yVal>
        </c:ser>
        <c:ser>
          <c:idx val="1"/>
          <c:order val="1"/>
          <c:tx>
            <c:strRef>
              <c:f>'XAD7'!$U$10:$U$13</c:f>
              <c:strCache>
                <c:ptCount val="1"/>
                <c:pt idx="0">
                  <c:v>PFHxA</c:v>
                </c:pt>
              </c:strCache>
            </c:strRef>
          </c:tx>
          <c:xVal>
            <c:numRef>
              <c:f>'XAD7'!$W$10:$W$13</c:f>
              <c:numCache>
                <c:formatCode>0.00</c:formatCode>
                <c:ptCount val="4"/>
                <c:pt idx="0">
                  <c:v>11.3866666666667</c:v>
                </c:pt>
                <c:pt idx="1">
                  <c:v>155.6</c:v>
                </c:pt>
                <c:pt idx="2">
                  <c:v>1421.3333333333333</c:v>
                </c:pt>
                <c:pt idx="3">
                  <c:v>11653.333333333334</c:v>
                </c:pt>
              </c:numCache>
            </c:numRef>
          </c:xVal>
          <c:yVal>
            <c:numRef>
              <c:f>'XAD7'!$X$10:$X$13</c:f>
              <c:numCache>
                <c:formatCode>0.00</c:formatCode>
                <c:ptCount val="4"/>
                <c:pt idx="0">
                  <c:v>3.2684853726520076</c:v>
                </c:pt>
                <c:pt idx="1">
                  <c:v>19.155999025854872</c:v>
                </c:pt>
                <c:pt idx="2">
                  <c:v>117.25288630535135</c:v>
                </c:pt>
                <c:pt idx="3">
                  <c:v>996.92212007110447</c:v>
                </c:pt>
              </c:numCache>
            </c:numRef>
          </c:yVal>
        </c:ser>
        <c:ser>
          <c:idx val="2"/>
          <c:order val="2"/>
          <c:tx>
            <c:strRef>
              <c:f>'XAD7'!$U$14:$U$17</c:f>
              <c:strCache>
                <c:ptCount val="1"/>
                <c:pt idx="0">
                  <c:v>PFHpA </c:v>
                </c:pt>
              </c:strCache>
            </c:strRef>
          </c:tx>
          <c:marker>
            <c:symbol val="square"/>
            <c:size val="7"/>
          </c:marker>
          <c:xVal>
            <c:numRef>
              <c:f>'XAD7'!$W$14:$W$17</c:f>
              <c:numCache>
                <c:formatCode>0.00</c:formatCode>
                <c:ptCount val="4"/>
                <c:pt idx="0">
                  <c:v>8.4799999999999986</c:v>
                </c:pt>
                <c:pt idx="1">
                  <c:v>100.39999999999999</c:v>
                </c:pt>
                <c:pt idx="2">
                  <c:v>961.33333333333337</c:v>
                </c:pt>
                <c:pt idx="3">
                  <c:v>8533.3333333333339</c:v>
                </c:pt>
              </c:numCache>
            </c:numRef>
          </c:xVal>
          <c:yVal>
            <c:numRef>
              <c:f>'XAD7'!$X$14:$X$17</c:f>
              <c:numCache>
                <c:formatCode>0.00</c:formatCode>
                <c:ptCount val="4"/>
                <c:pt idx="0">
                  <c:v>2.9515562700559013</c:v>
                </c:pt>
                <c:pt idx="1">
                  <c:v>39.149319582684477</c:v>
                </c:pt>
                <c:pt idx="2">
                  <c:v>238.45282235482622</c:v>
                </c:pt>
                <c:pt idx="3">
                  <c:v>2280.0227863682171</c:v>
                </c:pt>
              </c:numCache>
            </c:numRef>
          </c:yVal>
        </c:ser>
        <c:axId val="81548032"/>
        <c:axId val="81549952"/>
      </c:scatterChart>
      <c:valAx>
        <c:axId val="81548032"/>
        <c:scaling>
          <c:logBase val="10"/>
          <c:orientation val="minMax"/>
          <c:max val="100000"/>
          <c:min val="1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Cw [ng/L]</a:t>
                </a:r>
              </a:p>
            </c:rich>
          </c:tx>
        </c:title>
        <c:numFmt formatCode="0" sourceLinked="0"/>
        <c:tickLblPos val="nextTo"/>
        <c:txPr>
          <a:bodyPr rot="0"/>
          <a:lstStyle/>
          <a:p>
            <a:pPr>
              <a:defRPr/>
            </a:pPr>
            <a:endParaRPr lang="cs-CZ"/>
          </a:p>
        </c:txPr>
        <c:crossAx val="81549952"/>
        <c:crossesAt val="0.1"/>
        <c:crossBetween val="midCat"/>
        <c:minorUnit val="10"/>
      </c:valAx>
      <c:valAx>
        <c:axId val="81549952"/>
        <c:scaling>
          <c:logBase val="10"/>
          <c:orientation val="minMax"/>
          <c:max val="10000"/>
          <c:min val="0.1"/>
        </c:scaling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Cs[ng/g]</a:t>
                </a:r>
              </a:p>
            </c:rich>
          </c:tx>
        </c:title>
        <c:numFmt formatCode="0" sourceLinked="0"/>
        <c:tickLblPos val="nextTo"/>
        <c:crossAx val="81548032"/>
        <c:crossesAt val="0.1"/>
        <c:crossBetween val="midCat"/>
        <c:minorUnit val="10"/>
      </c:valAx>
    </c:plotArea>
    <c:legend>
      <c:legendPos val="r"/>
    </c:legend>
    <c:plotVisOnly val="1"/>
  </c:chart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title>
      <c:tx>
        <c:rich>
          <a:bodyPr/>
          <a:lstStyle/>
          <a:p>
            <a:pPr>
              <a:defRPr/>
            </a:pPr>
            <a:r>
              <a:rPr lang="sk-SK"/>
              <a:t>XAD7</a:t>
            </a:r>
            <a:endParaRPr lang="en-US"/>
          </a:p>
        </c:rich>
      </c:tx>
    </c:title>
    <c:plotArea>
      <c:layout>
        <c:manualLayout>
          <c:layoutTarget val="inner"/>
          <c:xMode val="edge"/>
          <c:yMode val="edge"/>
          <c:x val="0.15828658527233463"/>
          <c:y val="0.20413602637785022"/>
          <c:w val="0.76275331655004508"/>
          <c:h val="0.62664705688182643"/>
        </c:manualLayout>
      </c:layout>
      <c:scatterChart>
        <c:scatterStyle val="lineMarker"/>
        <c:ser>
          <c:idx val="0"/>
          <c:order val="0"/>
          <c:tx>
            <c:strRef>
              <c:f>'XAD7'!$U$18:$U$21</c:f>
              <c:strCache>
                <c:ptCount val="1"/>
                <c:pt idx="0">
                  <c:v>PFOA </c:v>
                </c:pt>
              </c:strCache>
            </c:strRef>
          </c:tx>
          <c:marker>
            <c:symbol val="square"/>
            <c:size val="7"/>
          </c:marker>
          <c:xVal>
            <c:numRef>
              <c:f>'XAD7'!$W$18:$W$21</c:f>
              <c:numCache>
                <c:formatCode>0.00</c:formatCode>
                <c:ptCount val="4"/>
                <c:pt idx="0">
                  <c:v>7.9866666666666672</c:v>
                </c:pt>
                <c:pt idx="1">
                  <c:v>112.93333333333334</c:v>
                </c:pt>
                <c:pt idx="2">
                  <c:v>1300</c:v>
                </c:pt>
                <c:pt idx="3">
                  <c:v>11373.333333333334</c:v>
                </c:pt>
              </c:numCache>
            </c:numRef>
          </c:xVal>
          <c:yVal>
            <c:numRef>
              <c:f>'XAD7'!$X$18:$X$21</c:f>
              <c:numCache>
                <c:formatCode>0.00</c:formatCode>
                <c:ptCount val="4"/>
                <c:pt idx="0">
                  <c:v>2.437574283581831</c:v>
                </c:pt>
                <c:pt idx="1">
                  <c:v>69.593229404677047</c:v>
                </c:pt>
                <c:pt idx="2">
                  <c:v>583.89631044671762</c:v>
                </c:pt>
                <c:pt idx="3">
                  <c:v>5078.4239346569502</c:v>
                </c:pt>
              </c:numCache>
            </c:numRef>
          </c:yVal>
        </c:ser>
        <c:ser>
          <c:idx val="1"/>
          <c:order val="1"/>
          <c:tx>
            <c:strRef>
              <c:f>'XAD7'!$U$22:$U$25</c:f>
              <c:strCache>
                <c:ptCount val="1"/>
                <c:pt idx="0">
                  <c:v>PFDA </c:v>
                </c:pt>
              </c:strCache>
            </c:strRef>
          </c:tx>
          <c:xVal>
            <c:numRef>
              <c:f>'XAD7'!$W$22:$W$25</c:f>
              <c:numCache>
                <c:formatCode>0.00</c:formatCode>
                <c:ptCount val="4"/>
                <c:pt idx="0">
                  <c:v>53.96</c:v>
                </c:pt>
                <c:pt idx="1">
                  <c:v>133.6</c:v>
                </c:pt>
                <c:pt idx="2">
                  <c:v>1010.6666666666666</c:v>
                </c:pt>
                <c:pt idx="3">
                  <c:v>6306.666666666667</c:v>
                </c:pt>
              </c:numCache>
            </c:numRef>
          </c:xVal>
          <c:yVal>
            <c:numRef>
              <c:f>'XAD7'!$X$22:$X$25</c:f>
              <c:numCache>
                <c:formatCode>0.00</c:formatCode>
                <c:ptCount val="4"/>
                <c:pt idx="0">
                  <c:v>20.04227716457909</c:v>
                </c:pt>
                <c:pt idx="1">
                  <c:v>160.41690652513549</c:v>
                </c:pt>
                <c:pt idx="2">
                  <c:v>1562.2693546798262</c:v>
                </c:pt>
                <c:pt idx="3">
                  <c:v>8162.8221621564726</c:v>
                </c:pt>
              </c:numCache>
            </c:numRef>
          </c:yVal>
        </c:ser>
        <c:ser>
          <c:idx val="2"/>
          <c:order val="2"/>
          <c:tx>
            <c:strRef>
              <c:f>'XAD7'!$U$26:$U$29</c:f>
              <c:strCache>
                <c:ptCount val="1"/>
                <c:pt idx="0">
                  <c:v>PFDoDA </c:v>
                </c:pt>
              </c:strCache>
            </c:strRef>
          </c:tx>
          <c:marker>
            <c:symbol val="square"/>
            <c:size val="7"/>
          </c:marker>
          <c:xVal>
            <c:numRef>
              <c:f>'XAD7'!$W$26:$W$29</c:f>
              <c:numCache>
                <c:formatCode>0.00</c:formatCode>
                <c:ptCount val="4"/>
                <c:pt idx="0">
                  <c:v>81.36</c:v>
                </c:pt>
                <c:pt idx="1">
                  <c:v>107.33333333333333</c:v>
                </c:pt>
                <c:pt idx="2">
                  <c:v>480</c:v>
                </c:pt>
                <c:pt idx="3">
                  <c:v>517.6</c:v>
                </c:pt>
              </c:numCache>
            </c:numRef>
          </c:xVal>
          <c:yVal>
            <c:numRef>
              <c:f>'XAD7'!$X$26:$X$29</c:f>
              <c:numCache>
                <c:formatCode>0.00</c:formatCode>
                <c:ptCount val="4"/>
                <c:pt idx="0">
                  <c:v>193.08662157941646</c:v>
                </c:pt>
                <c:pt idx="1">
                  <c:v>256.92003500193215</c:v>
                </c:pt>
                <c:pt idx="2">
                  <c:v>1857.7145083887392</c:v>
                </c:pt>
                <c:pt idx="3">
                  <c:v>3996.7919371955481</c:v>
                </c:pt>
              </c:numCache>
            </c:numRef>
          </c:yVal>
        </c:ser>
        <c:axId val="81566720"/>
        <c:axId val="81593472"/>
      </c:scatterChart>
      <c:valAx>
        <c:axId val="81566720"/>
        <c:scaling>
          <c:logBase val="10"/>
          <c:orientation val="minMax"/>
          <c:max val="100000"/>
          <c:min val="1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Cw [ng/L]</a:t>
                </a:r>
              </a:p>
            </c:rich>
          </c:tx>
        </c:title>
        <c:numFmt formatCode="0" sourceLinked="0"/>
        <c:tickLblPos val="nextTo"/>
        <c:crossAx val="81593472"/>
        <c:crossesAt val="0.1"/>
        <c:crossBetween val="midCat"/>
        <c:majorUnit val="10"/>
        <c:minorUnit val="10"/>
      </c:valAx>
      <c:valAx>
        <c:axId val="81593472"/>
        <c:scaling>
          <c:logBase val="10"/>
          <c:orientation val="minMax"/>
          <c:max val="10000"/>
          <c:min val="0.1"/>
        </c:scaling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Cs[ng/g]</a:t>
                </a:r>
              </a:p>
            </c:rich>
          </c:tx>
        </c:title>
        <c:numFmt formatCode="0" sourceLinked="0"/>
        <c:tickLblPos val="nextTo"/>
        <c:crossAx val="81566720"/>
        <c:crossesAt val="0.1"/>
        <c:crossBetween val="midCat"/>
        <c:minorUnit val="10"/>
      </c:valAx>
    </c:plotArea>
    <c:legend>
      <c:legendPos val="r"/>
      <c:layout>
        <c:manualLayout>
          <c:xMode val="edge"/>
          <c:yMode val="edge"/>
          <c:x val="0.81719946483376915"/>
          <c:y val="0.43552295583587741"/>
          <c:w val="0.18280055243684398"/>
          <c:h val="0.25429109463144423"/>
        </c:manualLayout>
      </c:layout>
    </c:legend>
    <c:plotVisOnly val="1"/>
  </c:chart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title>
      <c:tx>
        <c:rich>
          <a:bodyPr/>
          <a:lstStyle/>
          <a:p>
            <a:pPr>
              <a:defRPr/>
            </a:pPr>
            <a:r>
              <a:rPr lang="sk-SK"/>
              <a:t>XAD7</a:t>
            </a:r>
            <a:endParaRPr lang="en-US"/>
          </a:p>
        </c:rich>
      </c:tx>
      <c:overlay val="1"/>
    </c:title>
    <c:plotArea>
      <c:layout>
        <c:manualLayout>
          <c:layoutTarget val="inner"/>
          <c:xMode val="edge"/>
          <c:yMode val="edge"/>
          <c:x val="0.14938202128395767"/>
          <c:y val="0.14818424454494344"/>
          <c:w val="0.72883143187760469"/>
          <c:h val="0.68788948110176507"/>
        </c:manualLayout>
      </c:layout>
      <c:scatterChart>
        <c:scatterStyle val="lineMarker"/>
        <c:ser>
          <c:idx val="0"/>
          <c:order val="0"/>
          <c:tx>
            <c:strRef>
              <c:f>'XAD7'!$U$30:$U$33</c:f>
              <c:strCache>
                <c:ptCount val="1"/>
                <c:pt idx="0">
                  <c:v>PFTrDA </c:v>
                </c:pt>
              </c:strCache>
            </c:strRef>
          </c:tx>
          <c:marker>
            <c:symbol val="square"/>
            <c:size val="7"/>
          </c:marker>
          <c:xVal>
            <c:numRef>
              <c:f>'XAD7'!$W$30:$W$33</c:f>
              <c:numCache>
                <c:formatCode>0.00</c:formatCode>
                <c:ptCount val="4"/>
                <c:pt idx="0">
                  <c:v>42.893333333333338</c:v>
                </c:pt>
                <c:pt idx="1">
                  <c:v>72.74666666666667</c:v>
                </c:pt>
                <c:pt idx="2">
                  <c:v>309.46666666666664</c:v>
                </c:pt>
                <c:pt idx="3">
                  <c:v>129.06666666666666</c:v>
                </c:pt>
              </c:numCache>
            </c:numRef>
          </c:xVal>
          <c:yVal>
            <c:numRef>
              <c:f>'XAD7'!$X$30:$X$33</c:f>
              <c:numCache>
                <c:formatCode>0.00</c:formatCode>
                <c:ptCount val="4"/>
                <c:pt idx="0">
                  <c:v>128.59067714007227</c:v>
                </c:pt>
                <c:pt idx="1">
                  <c:v>244.39949567210539</c:v>
                </c:pt>
                <c:pt idx="2">
                  <c:v>1741.6819714625365</c:v>
                </c:pt>
                <c:pt idx="3">
                  <c:v>2029.3528831393126</c:v>
                </c:pt>
              </c:numCache>
            </c:numRef>
          </c:yVal>
        </c:ser>
        <c:ser>
          <c:idx val="1"/>
          <c:order val="1"/>
          <c:tx>
            <c:strRef>
              <c:f>'XAD7'!$U$34:$U$37</c:f>
              <c:strCache>
                <c:ptCount val="1"/>
                <c:pt idx="0">
                  <c:v>PFBS </c:v>
                </c:pt>
              </c:strCache>
            </c:strRef>
          </c:tx>
          <c:xVal>
            <c:numRef>
              <c:f>'XAD7'!$W$34:$W$37</c:f>
              <c:numCache>
                <c:formatCode>0.00</c:formatCode>
                <c:ptCount val="4"/>
                <c:pt idx="0">
                  <c:v>9.6533333333333342</c:v>
                </c:pt>
                <c:pt idx="1">
                  <c:v>164.4</c:v>
                </c:pt>
                <c:pt idx="2">
                  <c:v>1733.3333333333333</c:v>
                </c:pt>
                <c:pt idx="3">
                  <c:v>13186.666666666666</c:v>
                </c:pt>
              </c:numCache>
            </c:numRef>
          </c:xVal>
          <c:yVal>
            <c:numRef>
              <c:f>'XAD7'!$X$34:$X$37</c:f>
              <c:numCache>
                <c:formatCode>0.00</c:formatCode>
                <c:ptCount val="4"/>
                <c:pt idx="0">
                  <c:v>2.3910159970853502</c:v>
                </c:pt>
                <c:pt idx="1">
                  <c:v>34.245115922920121</c:v>
                </c:pt>
                <c:pt idx="2">
                  <c:v>336.08666993143629</c:v>
                </c:pt>
                <c:pt idx="3">
                  <c:v>1943.1392978977392</c:v>
                </c:pt>
              </c:numCache>
            </c:numRef>
          </c:yVal>
        </c:ser>
        <c:ser>
          <c:idx val="2"/>
          <c:order val="2"/>
          <c:tx>
            <c:strRef>
              <c:f>'XAD7'!$U$38:$U$41</c:f>
              <c:strCache>
                <c:ptCount val="1"/>
                <c:pt idx="0">
                  <c:v>PFHxS </c:v>
                </c:pt>
              </c:strCache>
            </c:strRef>
          </c:tx>
          <c:marker>
            <c:symbol val="square"/>
            <c:size val="7"/>
          </c:marker>
          <c:xVal>
            <c:numRef>
              <c:f>'XAD7'!$W$38:$W$41</c:f>
              <c:numCache>
                <c:formatCode>0.00</c:formatCode>
                <c:ptCount val="4"/>
                <c:pt idx="0">
                  <c:v>11.12</c:v>
                </c:pt>
                <c:pt idx="1">
                  <c:v>145.06666666666669</c:v>
                </c:pt>
                <c:pt idx="2">
                  <c:v>1606.6666666666667</c:v>
                </c:pt>
                <c:pt idx="3">
                  <c:v>13360</c:v>
                </c:pt>
              </c:numCache>
            </c:numRef>
          </c:xVal>
          <c:yVal>
            <c:numRef>
              <c:f>'XAD7'!$X$38:$X$41</c:f>
              <c:numCache>
                <c:formatCode>0.00</c:formatCode>
                <c:ptCount val="4"/>
                <c:pt idx="0">
                  <c:v>3.3591082201440874</c:v>
                </c:pt>
                <c:pt idx="1">
                  <c:v>110.43800447809754</c:v>
                </c:pt>
                <c:pt idx="2">
                  <c:v>1025.2706249754997</c:v>
                </c:pt>
                <c:pt idx="3">
                  <c:v>7230.2533842604453</c:v>
                </c:pt>
              </c:numCache>
            </c:numRef>
          </c:yVal>
        </c:ser>
        <c:axId val="81615488"/>
        <c:axId val="81621760"/>
      </c:scatterChart>
      <c:valAx>
        <c:axId val="81615488"/>
        <c:scaling>
          <c:logBase val="10"/>
          <c:orientation val="minMax"/>
          <c:max val="100000"/>
          <c:min val="0.1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Cw [ng/L]</a:t>
                </a:r>
              </a:p>
            </c:rich>
          </c:tx>
        </c:title>
        <c:numFmt formatCode="0" sourceLinked="0"/>
        <c:tickLblPos val="nextTo"/>
        <c:crossAx val="81621760"/>
        <c:crossesAt val="0.1"/>
        <c:crossBetween val="midCat"/>
        <c:minorUnit val="10"/>
      </c:valAx>
      <c:valAx>
        <c:axId val="81621760"/>
        <c:scaling>
          <c:logBase val="10"/>
          <c:orientation val="minMax"/>
          <c:max val="100000"/>
          <c:min val="0.1"/>
        </c:scaling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Cs[ng/g]</a:t>
                </a:r>
              </a:p>
            </c:rich>
          </c:tx>
        </c:title>
        <c:numFmt formatCode="#,##0" sourceLinked="0"/>
        <c:tickLblPos val="nextTo"/>
        <c:crossAx val="81615488"/>
        <c:crossesAt val="0.1"/>
        <c:crossBetween val="midCat"/>
        <c:minorUnit val="10"/>
      </c:valAx>
    </c:plotArea>
    <c:legend>
      <c:legendPos val="r"/>
    </c:legend>
    <c:plotVisOnly val="1"/>
  </c:chart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title>
      <c:tx>
        <c:rich>
          <a:bodyPr/>
          <a:lstStyle/>
          <a:p>
            <a:pPr>
              <a:defRPr/>
            </a:pPr>
            <a:r>
              <a:rPr lang="en-US"/>
              <a:t>XAD</a:t>
            </a:r>
            <a:r>
              <a:rPr lang="sk-SK"/>
              <a:t>7</a:t>
            </a:r>
            <a:endParaRPr lang="en-US"/>
          </a:p>
        </c:rich>
      </c:tx>
      <c:overlay val="1"/>
    </c:title>
    <c:plotArea>
      <c:layout>
        <c:manualLayout>
          <c:layoutTarget val="inner"/>
          <c:xMode val="edge"/>
          <c:yMode val="edge"/>
          <c:x val="0.15305606125968188"/>
          <c:y val="0.19877604821639391"/>
          <c:w val="0.6313596569018427"/>
          <c:h val="0.61320681976314062"/>
        </c:manualLayout>
      </c:layout>
      <c:scatterChart>
        <c:scatterStyle val="lineMarker"/>
        <c:ser>
          <c:idx val="0"/>
          <c:order val="0"/>
          <c:tx>
            <c:strRef>
              <c:f>'XAD7'!$U$42:$U$45</c:f>
              <c:strCache>
                <c:ptCount val="1"/>
                <c:pt idx="0">
                  <c:v>PFOS </c:v>
                </c:pt>
              </c:strCache>
            </c:strRef>
          </c:tx>
          <c:marker>
            <c:symbol val="square"/>
            <c:size val="7"/>
          </c:marker>
          <c:xVal>
            <c:numRef>
              <c:f>'XAD7'!$W$42:$W$45</c:f>
              <c:numCache>
                <c:formatCode>0.00</c:formatCode>
                <c:ptCount val="4"/>
                <c:pt idx="0">
                  <c:v>42.413333333333298</c:v>
                </c:pt>
                <c:pt idx="1">
                  <c:v>150.13333333333333</c:v>
                </c:pt>
                <c:pt idx="2">
                  <c:v>1242.6666666666667</c:v>
                </c:pt>
                <c:pt idx="3">
                  <c:v>9706.6666666666661</c:v>
                </c:pt>
              </c:numCache>
            </c:numRef>
          </c:xVal>
          <c:yVal>
            <c:numRef>
              <c:f>'XAD7'!$X$42:$X$45</c:f>
              <c:numCache>
                <c:formatCode>0.00</c:formatCode>
                <c:ptCount val="4"/>
                <c:pt idx="0">
                  <c:v>13.17988082325742</c:v>
                </c:pt>
                <c:pt idx="1">
                  <c:v>207.13632363517891</c:v>
                </c:pt>
                <c:pt idx="2">
                  <c:v>1889.3779307127563</c:v>
                </c:pt>
                <c:pt idx="3">
                  <c:v>12473.741364572437</c:v>
                </c:pt>
              </c:numCache>
            </c:numRef>
          </c:yVal>
        </c:ser>
        <c:ser>
          <c:idx val="1"/>
          <c:order val="1"/>
          <c:tx>
            <c:strRef>
              <c:f>'XAD7'!$U$46:$U$49</c:f>
              <c:strCache>
                <c:ptCount val="1"/>
                <c:pt idx="0">
                  <c:v>FOSA </c:v>
                </c:pt>
              </c:strCache>
            </c:strRef>
          </c:tx>
          <c:xVal>
            <c:numRef>
              <c:f>'XAD7'!$W$46:$W$49</c:f>
              <c:numCache>
                <c:formatCode>0.00</c:formatCode>
                <c:ptCount val="4"/>
                <c:pt idx="0">
                  <c:v>30.706666666666699</c:v>
                </c:pt>
                <c:pt idx="1">
                  <c:v>54.533333333333331</c:v>
                </c:pt>
                <c:pt idx="2">
                  <c:v>423.2</c:v>
                </c:pt>
                <c:pt idx="3">
                  <c:v>2581.3333333333335</c:v>
                </c:pt>
              </c:numCache>
            </c:numRef>
          </c:xVal>
          <c:yVal>
            <c:numRef>
              <c:f>'XAD7'!$X$46:$X$49</c:f>
              <c:numCache>
                <c:formatCode>0.00</c:formatCode>
                <c:ptCount val="4"/>
                <c:pt idx="0">
                  <c:v>34.105340463854205</c:v>
                </c:pt>
                <c:pt idx="1">
                  <c:v>141.79010330359699</c:v>
                </c:pt>
                <c:pt idx="2">
                  <c:v>1664.9280296049221</c:v>
                </c:pt>
                <c:pt idx="3">
                  <c:v>12152.885382141865</c:v>
                </c:pt>
              </c:numCache>
            </c:numRef>
          </c:yVal>
        </c:ser>
        <c:ser>
          <c:idx val="2"/>
          <c:order val="2"/>
          <c:tx>
            <c:strRef>
              <c:f>'XAD7'!$U$50:$U$53</c:f>
              <c:strCache>
                <c:ptCount val="1"/>
                <c:pt idx="0">
                  <c:v>PFNA </c:v>
                </c:pt>
              </c:strCache>
            </c:strRef>
          </c:tx>
          <c:marker>
            <c:symbol val="square"/>
            <c:size val="7"/>
          </c:marker>
          <c:xVal>
            <c:numRef>
              <c:f>'XAD7'!$W$50:$W$53</c:f>
              <c:numCache>
                <c:formatCode>0.00</c:formatCode>
                <c:ptCount val="4"/>
                <c:pt idx="0">
                  <c:v>20.399999999999999</c:v>
                </c:pt>
                <c:pt idx="1">
                  <c:v>109.2</c:v>
                </c:pt>
                <c:pt idx="2">
                  <c:v>1244</c:v>
                </c:pt>
                <c:pt idx="3">
                  <c:v>10773.333333333334</c:v>
                </c:pt>
              </c:numCache>
            </c:numRef>
          </c:xVal>
          <c:yVal>
            <c:numRef>
              <c:f>'XAD7'!$X$50:$X$53</c:f>
              <c:numCache>
                <c:formatCode>0.00</c:formatCode>
                <c:ptCount val="4"/>
                <c:pt idx="0">
                  <c:v>5.6014510158677311</c:v>
                </c:pt>
                <c:pt idx="1">
                  <c:v>122.78228815295886</c:v>
                </c:pt>
                <c:pt idx="2">
                  <c:v>734.78219861761829</c:v>
                </c:pt>
                <c:pt idx="3">
                  <c:v>8971.7907960208722</c:v>
                </c:pt>
              </c:numCache>
            </c:numRef>
          </c:yVal>
        </c:ser>
        <c:axId val="81656064"/>
        <c:axId val="81658240"/>
      </c:scatterChart>
      <c:valAx>
        <c:axId val="81656064"/>
        <c:scaling>
          <c:logBase val="10"/>
          <c:orientation val="minMax"/>
          <c:max val="100000"/>
          <c:min val="0.1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Cw [ng/L]</a:t>
                </a:r>
              </a:p>
            </c:rich>
          </c:tx>
        </c:title>
        <c:numFmt formatCode="#,##0" sourceLinked="0"/>
        <c:tickLblPos val="nextTo"/>
        <c:crossAx val="81658240"/>
        <c:crossesAt val="0.1"/>
        <c:crossBetween val="midCat"/>
        <c:majorUnit val="10"/>
        <c:minorUnit val="10"/>
      </c:valAx>
      <c:valAx>
        <c:axId val="81658240"/>
        <c:scaling>
          <c:logBase val="10"/>
          <c:orientation val="minMax"/>
          <c:max val="100000"/>
          <c:min val="0.1"/>
        </c:scaling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Cs[ng/g]</a:t>
                </a:r>
              </a:p>
            </c:rich>
          </c:tx>
        </c:title>
        <c:numFmt formatCode="#,##0" sourceLinked="0"/>
        <c:tickLblPos val="nextTo"/>
        <c:crossAx val="81656064"/>
        <c:crossesAt val="0.1"/>
        <c:crossBetween val="midCat"/>
        <c:minorUnit val="10"/>
      </c:valAx>
    </c:plotArea>
    <c:legend>
      <c:legendPos val="r"/>
    </c:legend>
    <c:plotVisOnly val="1"/>
  </c:chart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title>
      <c:tx>
        <c:rich>
          <a:bodyPr/>
          <a:lstStyle/>
          <a:p>
            <a:pPr>
              <a:defRPr/>
            </a:pPr>
            <a:r>
              <a:rPr lang="sk-SK"/>
              <a:t>Sorbent XAD 7</a:t>
            </a:r>
            <a:endParaRPr lang="en-US"/>
          </a:p>
        </c:rich>
      </c:tx>
      <c:layout/>
    </c:title>
    <c:plotArea>
      <c:layout>
        <c:manualLayout>
          <c:layoutTarget val="inner"/>
          <c:xMode val="edge"/>
          <c:yMode val="edge"/>
          <c:x val="0.15278179041442222"/>
          <c:y val="0.13971859068836723"/>
          <c:w val="0.73491856996136284"/>
          <c:h val="0.70918757245392505"/>
        </c:manualLayout>
      </c:layout>
      <c:scatterChart>
        <c:scatterStyle val="lineMarker"/>
        <c:ser>
          <c:idx val="0"/>
          <c:order val="0"/>
          <c:tx>
            <c:strRef>
              <c:f>'XAD7'!$B$4</c:f>
              <c:strCache>
                <c:ptCount val="1"/>
                <c:pt idx="0">
                  <c:v>Nominální koncentrace roztoku 10 ng/l </c:v>
                </c:pt>
              </c:strCache>
            </c:strRef>
          </c:tx>
          <c:spPr>
            <a:ln w="28575">
              <a:noFill/>
            </a:ln>
          </c:spPr>
          <c:marker>
            <c:symbol val="square"/>
            <c:size val="6"/>
            <c:spPr>
              <a:solidFill>
                <a:srgbClr val="4F81BD"/>
              </a:solidFill>
            </c:spPr>
          </c:marker>
          <c:errBars>
            <c:errDir val="y"/>
            <c:errBarType val="both"/>
            <c:errValType val="cust"/>
            <c:plus>
              <c:numRef>
                <c:f>'XAD7'!$E$6:$E$17</c:f>
                <c:numCache>
                  <c:formatCode>General</c:formatCode>
                  <c:ptCount val="12"/>
                  <c:pt idx="0">
                    <c:v>0.11725321873377181</c:v>
                  </c:pt>
                  <c:pt idx="1">
                    <c:v>0.11027862957298495</c:v>
                  </c:pt>
                  <c:pt idx="2">
                    <c:v>0.10164358812783458</c:v>
                  </c:pt>
                  <c:pt idx="3">
                    <c:v>0.13012988028165884</c:v>
                  </c:pt>
                  <c:pt idx="4">
                    <c:v>0.2433808302500724</c:v>
                  </c:pt>
                  <c:pt idx="5">
                    <c:v>0.3325008507682119</c:v>
                  </c:pt>
                  <c:pt idx="6">
                    <c:v>0.2882325794319156</c:v>
                  </c:pt>
                  <c:pt idx="7">
                    <c:v>0.11055794561874421</c:v>
                  </c:pt>
                  <c:pt idx="8">
                    <c:v>0.12479906965699383</c:v>
                  </c:pt>
                  <c:pt idx="9">
                    <c:v>0.22022637008719848</c:v>
                  </c:pt>
                  <c:pt idx="10">
                    <c:v>0.20071347202964374</c:v>
                  </c:pt>
                  <c:pt idx="11">
                    <c:v>0.197136938281953</c:v>
                  </c:pt>
                </c:numCache>
              </c:numRef>
            </c:plus>
            <c:minus>
              <c:numRef>
                <c:f>'XAD7'!$E$6:$E$17</c:f>
                <c:numCache>
                  <c:formatCode>General</c:formatCode>
                  <c:ptCount val="12"/>
                  <c:pt idx="0">
                    <c:v>0.11725321873377181</c:v>
                  </c:pt>
                  <c:pt idx="1">
                    <c:v>0.11027862957298495</c:v>
                  </c:pt>
                  <c:pt idx="2">
                    <c:v>0.10164358812783458</c:v>
                  </c:pt>
                  <c:pt idx="3">
                    <c:v>0.13012988028165884</c:v>
                  </c:pt>
                  <c:pt idx="4">
                    <c:v>0.2433808302500724</c:v>
                  </c:pt>
                  <c:pt idx="5">
                    <c:v>0.3325008507682119</c:v>
                  </c:pt>
                  <c:pt idx="6">
                    <c:v>0.2882325794319156</c:v>
                  </c:pt>
                  <c:pt idx="7">
                    <c:v>0.11055794561874421</c:v>
                  </c:pt>
                  <c:pt idx="8">
                    <c:v>0.12479906965699383</c:v>
                  </c:pt>
                  <c:pt idx="9">
                    <c:v>0.22022637008719848</c:v>
                  </c:pt>
                  <c:pt idx="10">
                    <c:v>0.20071347202964374</c:v>
                  </c:pt>
                  <c:pt idx="11">
                    <c:v>0.197136938281953</c:v>
                  </c:pt>
                </c:numCache>
              </c:numRef>
            </c:minus>
            <c:spPr>
              <a:ln>
                <a:solidFill>
                  <a:srgbClr val="000000"/>
                </a:solidFill>
              </a:ln>
            </c:spPr>
          </c:errBars>
          <c:xVal>
            <c:numRef>
              <c:f>'XAD7'!$C$6:$C$17</c:f>
              <c:numCache>
                <c:formatCode>0.00</c:formatCode>
                <c:ptCount val="12"/>
                <c:pt idx="0">
                  <c:v>3.43</c:v>
                </c:pt>
                <c:pt idx="1">
                  <c:v>4.0599999999999996</c:v>
                </c:pt>
                <c:pt idx="2">
                  <c:v>4.67</c:v>
                </c:pt>
                <c:pt idx="3">
                  <c:v>5.3</c:v>
                </c:pt>
                <c:pt idx="4">
                  <c:v>6.5</c:v>
                </c:pt>
                <c:pt idx="5">
                  <c:v>7.77</c:v>
                </c:pt>
                <c:pt idx="6">
                  <c:v>8.25</c:v>
                </c:pt>
                <c:pt idx="7">
                  <c:v>3.9</c:v>
                </c:pt>
                <c:pt idx="8">
                  <c:v>5.17</c:v>
                </c:pt>
                <c:pt idx="9">
                  <c:v>6.43</c:v>
                </c:pt>
                <c:pt idx="10">
                  <c:v>5.62</c:v>
                </c:pt>
                <c:pt idx="11">
                  <c:v>5.92</c:v>
                </c:pt>
              </c:numCache>
            </c:numRef>
          </c:xVal>
          <c:yVal>
            <c:numRef>
              <c:f>'XAD7'!$D$6:$D$17</c:f>
              <c:numCache>
                <c:formatCode>0.00</c:formatCode>
                <c:ptCount val="12"/>
                <c:pt idx="0">
                  <c:v>2.0066168449429735</c:v>
                </c:pt>
                <c:pt idx="1">
                  <c:v>2.4579499384247843</c:v>
                </c:pt>
                <c:pt idx="2">
                  <c:v>2.5416552150029648</c:v>
                </c:pt>
                <c:pt idx="3">
                  <c:v>2.484592300432702</c:v>
                </c:pt>
                <c:pt idx="4">
                  <c:v>2.5698751226936998</c:v>
                </c:pt>
                <c:pt idx="5">
                  <c:v>3.3753412438827461</c:v>
                </c:pt>
                <c:pt idx="6">
                  <c:v>3.476819685748302</c:v>
                </c:pt>
                <c:pt idx="7">
                  <c:v>2.3939051789659755</c:v>
                </c:pt>
                <c:pt idx="8">
                  <c:v>2.4801192084546049</c:v>
                </c:pt>
                <c:pt idx="9">
                  <c:v>2.4924090775289987</c:v>
                </c:pt>
                <c:pt idx="10">
                  <c:v>3.04558971475381</c:v>
                </c:pt>
                <c:pt idx="11">
                  <c:v>2.4386703750369407</c:v>
                </c:pt>
              </c:numCache>
            </c:numRef>
          </c:yVal>
        </c:ser>
        <c:ser>
          <c:idx val="1"/>
          <c:order val="1"/>
          <c:tx>
            <c:strRef>
              <c:f>'XAD7'!$B$18</c:f>
              <c:strCache>
                <c:ptCount val="1"/>
                <c:pt idx="0">
                  <c:v>Nominální koncentrace roztoku 100 ng/l </c:v>
                </c:pt>
              </c:strCache>
            </c:strRef>
          </c:tx>
          <c:spPr>
            <a:ln w="28575">
              <a:noFill/>
            </a:ln>
          </c:spPr>
          <c:errBars>
            <c:errDir val="y"/>
            <c:errBarType val="both"/>
            <c:errValType val="cust"/>
            <c:plus>
              <c:numRef>
                <c:f>'XAD7'!$E$20:$E$31</c:f>
                <c:numCache>
                  <c:formatCode>General</c:formatCode>
                  <c:ptCount val="12"/>
                  <c:pt idx="0">
                    <c:v>0.13500071588904072</c:v>
                  </c:pt>
                  <c:pt idx="1">
                    <c:v>6.5153437746428455E-2</c:v>
                  </c:pt>
                  <c:pt idx="2">
                    <c:v>4.5781818178255662E-2</c:v>
                  </c:pt>
                  <c:pt idx="3">
                    <c:v>6.018075339546014E-2</c:v>
                  </c:pt>
                  <c:pt idx="4">
                    <c:v>0.18537956637092234</c:v>
                  </c:pt>
                  <c:pt idx="5">
                    <c:v>0.28979574503247774</c:v>
                  </c:pt>
                  <c:pt idx="6">
                    <c:v>0.31117971535408318</c:v>
                  </c:pt>
                  <c:pt idx="7">
                    <c:v>5.2350210733681291E-2</c:v>
                  </c:pt>
                  <c:pt idx="8">
                    <c:v>6.5518513887721674E-2</c:v>
                  </c:pt>
                  <c:pt idx="9">
                    <c:v>0.17609544150598522</c:v>
                  </c:pt>
                  <c:pt idx="10">
                    <c:v>0.10995929840228991</c:v>
                  </c:pt>
                  <c:pt idx="11">
                    <c:v>9.4344235983515823E-2</c:v>
                  </c:pt>
                </c:numCache>
              </c:numRef>
            </c:plus>
            <c:minus>
              <c:numRef>
                <c:f>'XAD7'!$E$20:$E$31</c:f>
                <c:numCache>
                  <c:formatCode>General</c:formatCode>
                  <c:ptCount val="12"/>
                  <c:pt idx="0">
                    <c:v>0.13500071588904072</c:v>
                  </c:pt>
                  <c:pt idx="1">
                    <c:v>6.5153437746428455E-2</c:v>
                  </c:pt>
                  <c:pt idx="2">
                    <c:v>4.5781818178255662E-2</c:v>
                  </c:pt>
                  <c:pt idx="3">
                    <c:v>6.018075339546014E-2</c:v>
                  </c:pt>
                  <c:pt idx="4">
                    <c:v>0.18537956637092234</c:v>
                  </c:pt>
                  <c:pt idx="5">
                    <c:v>0.28979574503247774</c:v>
                  </c:pt>
                  <c:pt idx="6">
                    <c:v>0.31117971535408318</c:v>
                  </c:pt>
                  <c:pt idx="7">
                    <c:v>5.2350210733681291E-2</c:v>
                  </c:pt>
                  <c:pt idx="8">
                    <c:v>6.5518513887721674E-2</c:v>
                  </c:pt>
                  <c:pt idx="9">
                    <c:v>0.17609544150598522</c:v>
                  </c:pt>
                  <c:pt idx="10">
                    <c:v>0.10995929840228991</c:v>
                  </c:pt>
                  <c:pt idx="11">
                    <c:v>9.4344235983515823E-2</c:v>
                  </c:pt>
                </c:numCache>
              </c:numRef>
            </c:minus>
          </c:errBars>
          <c:xVal>
            <c:numRef>
              <c:f>'XAD7'!$C$20:$C$31</c:f>
              <c:numCache>
                <c:formatCode>0.00</c:formatCode>
                <c:ptCount val="12"/>
                <c:pt idx="0">
                  <c:v>3.43</c:v>
                </c:pt>
                <c:pt idx="1">
                  <c:v>4.0599999999999996</c:v>
                </c:pt>
                <c:pt idx="2">
                  <c:v>4.67</c:v>
                </c:pt>
                <c:pt idx="3">
                  <c:v>5.3</c:v>
                </c:pt>
                <c:pt idx="4">
                  <c:v>6.5</c:v>
                </c:pt>
                <c:pt idx="5">
                  <c:v>7.77</c:v>
                </c:pt>
                <c:pt idx="6">
                  <c:v>8.25</c:v>
                </c:pt>
                <c:pt idx="7">
                  <c:v>3.9</c:v>
                </c:pt>
                <c:pt idx="8">
                  <c:v>5.17</c:v>
                </c:pt>
                <c:pt idx="9">
                  <c:v>6.43</c:v>
                </c:pt>
                <c:pt idx="10">
                  <c:v>5.62</c:v>
                </c:pt>
                <c:pt idx="11">
                  <c:v>5.92</c:v>
                </c:pt>
              </c:numCache>
            </c:numRef>
          </c:xVal>
          <c:yVal>
            <c:numRef>
              <c:f>'XAD7'!$D$20:$D$31</c:f>
              <c:numCache>
                <c:formatCode>0.00</c:formatCode>
                <c:ptCount val="12"/>
                <c:pt idx="0">
                  <c:v>1.5940422454020804</c:v>
                </c:pt>
                <c:pt idx="1">
                  <c:v>2.0902952136316073</c:v>
                </c:pt>
                <c:pt idx="2">
                  <c:v>2.5909905055887057</c:v>
                </c:pt>
                <c:pt idx="3">
                  <c:v>2.7897448430276199</c:v>
                </c:pt>
                <c:pt idx="4">
                  <c:v>3.0794436790233828</c:v>
                </c:pt>
                <c:pt idx="5">
                  <c:v>3.3790633555327365</c:v>
                </c:pt>
                <c:pt idx="6">
                  <c:v>3.5262872071311113</c:v>
                </c:pt>
                <c:pt idx="7">
                  <c:v>2.3186968274718112</c:v>
                </c:pt>
                <c:pt idx="8">
                  <c:v>2.8815509187314579</c:v>
                </c:pt>
                <c:pt idx="9">
                  <c:v>3.1397791367677321</c:v>
                </c:pt>
                <c:pt idx="10">
                  <c:v>3.4149838743087502</c:v>
                </c:pt>
                <c:pt idx="11">
                  <c:v>3.0509130842001095</c:v>
                </c:pt>
              </c:numCache>
            </c:numRef>
          </c:yVal>
        </c:ser>
        <c:ser>
          <c:idx val="2"/>
          <c:order val="2"/>
          <c:tx>
            <c:strRef>
              <c:f>'XAD7'!$B$32</c:f>
              <c:strCache>
                <c:ptCount val="1"/>
                <c:pt idx="0">
                  <c:v>Nominální koncentrace roztoku 1000 ng/l </c:v>
                </c:pt>
              </c:strCache>
            </c:strRef>
          </c:tx>
          <c:spPr>
            <a:ln w="28575">
              <a:noFill/>
            </a:ln>
          </c:spPr>
          <c:marker>
            <c:symbol val="square"/>
            <c:size val="6"/>
            <c:spPr>
              <a:solidFill>
                <a:srgbClr val="92D050"/>
              </a:solidFill>
            </c:spPr>
          </c:marker>
          <c:errBars>
            <c:errDir val="y"/>
            <c:errBarType val="both"/>
            <c:errValType val="cust"/>
            <c:plus>
              <c:numRef>
                <c:f>'XAD7'!$E$34:$E$45</c:f>
                <c:numCache>
                  <c:formatCode>General</c:formatCode>
                  <c:ptCount val="12"/>
                  <c:pt idx="0">
                    <c:v>6.1769794814106938E-2</c:v>
                  </c:pt>
                  <c:pt idx="1">
                    <c:v>5.361392139312593E-2</c:v>
                  </c:pt>
                  <c:pt idx="2">
                    <c:v>5.6285140176286941E-2</c:v>
                  </c:pt>
                  <c:pt idx="3">
                    <c:v>7.2594119240541044E-2</c:v>
                  </c:pt>
                  <c:pt idx="4">
                    <c:v>9.1872103594722088E-2</c:v>
                  </c:pt>
                  <c:pt idx="5">
                    <c:v>9.4491603075684605E-2</c:v>
                  </c:pt>
                  <c:pt idx="6">
                    <c:v>0.11341511229411738</c:v>
                  </c:pt>
                  <c:pt idx="7">
                    <c:v>5.4390879364181632E-2</c:v>
                  </c:pt>
                  <c:pt idx="8">
                    <c:v>8.3036009301228564E-2</c:v>
                  </c:pt>
                  <c:pt idx="9">
                    <c:v>9.5812626566223802E-2</c:v>
                  </c:pt>
                  <c:pt idx="10">
                    <c:v>7.616028906849337E-2</c:v>
                  </c:pt>
                  <c:pt idx="11">
                    <c:v>5.4392677983276627E-2</c:v>
                  </c:pt>
                </c:numCache>
              </c:numRef>
            </c:plus>
            <c:minus>
              <c:numRef>
                <c:f>'XAD7'!$E$34:$E$45</c:f>
                <c:numCache>
                  <c:formatCode>General</c:formatCode>
                  <c:ptCount val="12"/>
                  <c:pt idx="0">
                    <c:v>6.1769794814106938E-2</c:v>
                  </c:pt>
                  <c:pt idx="1">
                    <c:v>5.361392139312593E-2</c:v>
                  </c:pt>
                  <c:pt idx="2">
                    <c:v>5.6285140176286941E-2</c:v>
                  </c:pt>
                  <c:pt idx="3">
                    <c:v>7.2594119240541044E-2</c:v>
                  </c:pt>
                  <c:pt idx="4">
                    <c:v>9.1872103594722088E-2</c:v>
                  </c:pt>
                  <c:pt idx="5">
                    <c:v>9.4491603075684605E-2</c:v>
                  </c:pt>
                  <c:pt idx="6">
                    <c:v>0.11341511229411738</c:v>
                  </c:pt>
                  <c:pt idx="7">
                    <c:v>5.4390879364181632E-2</c:v>
                  </c:pt>
                  <c:pt idx="8">
                    <c:v>8.3036009301228564E-2</c:v>
                  </c:pt>
                  <c:pt idx="9">
                    <c:v>9.5812626566223802E-2</c:v>
                  </c:pt>
                  <c:pt idx="10">
                    <c:v>7.616028906849337E-2</c:v>
                  </c:pt>
                  <c:pt idx="11">
                    <c:v>5.4392677983276627E-2</c:v>
                  </c:pt>
                </c:numCache>
              </c:numRef>
            </c:minus>
          </c:errBars>
          <c:xVal>
            <c:numRef>
              <c:f>'XAD7'!$C$34:$C$45</c:f>
              <c:numCache>
                <c:formatCode>0.00</c:formatCode>
                <c:ptCount val="12"/>
                <c:pt idx="0">
                  <c:v>3.43</c:v>
                </c:pt>
                <c:pt idx="1">
                  <c:v>4.0599999999999996</c:v>
                </c:pt>
                <c:pt idx="2">
                  <c:v>4.67</c:v>
                </c:pt>
                <c:pt idx="3">
                  <c:v>5.3</c:v>
                </c:pt>
                <c:pt idx="4">
                  <c:v>6.5</c:v>
                </c:pt>
                <c:pt idx="5">
                  <c:v>7.77</c:v>
                </c:pt>
                <c:pt idx="6">
                  <c:v>8.25</c:v>
                </c:pt>
                <c:pt idx="7">
                  <c:v>3.9</c:v>
                </c:pt>
                <c:pt idx="8">
                  <c:v>5.17</c:v>
                </c:pt>
                <c:pt idx="9">
                  <c:v>6.43</c:v>
                </c:pt>
                <c:pt idx="10">
                  <c:v>5.62</c:v>
                </c:pt>
                <c:pt idx="11">
                  <c:v>5.92</c:v>
                </c:pt>
              </c:numCache>
            </c:numRef>
          </c:xVal>
          <c:yVal>
            <c:numRef>
              <c:f>'XAD7'!$D$34:$D$45</c:f>
              <c:numCache>
                <c:formatCode>0.00</c:formatCode>
                <c:ptCount val="12"/>
                <c:pt idx="0">
                  <c:v>1.187491234369906</c:v>
                </c:pt>
                <c:pt idx="1">
                  <c:v>1.9164276008435668</c:v>
                </c:pt>
                <c:pt idx="2">
                  <c:v>2.3945284658316432</c:v>
                </c:pt>
                <c:pt idx="3">
                  <c:v>2.6523923787113737</c:v>
                </c:pt>
                <c:pt idx="4">
                  <c:v>3.1891479715302524</c:v>
                </c:pt>
                <c:pt idx="5">
                  <c:v>3.5877377354908404</c:v>
                </c:pt>
                <c:pt idx="6">
                  <c:v>3.7503549793202771</c:v>
                </c:pt>
                <c:pt idx="7">
                  <c:v>2.287569198650961</c:v>
                </c:pt>
                <c:pt idx="8">
                  <c:v>2.8049127310635518</c:v>
                </c:pt>
                <c:pt idx="9">
                  <c:v>3.1819641892169797</c:v>
                </c:pt>
                <c:pt idx="10">
                  <c:v>3.5948498058296257</c:v>
                </c:pt>
                <c:pt idx="11">
                  <c:v>2.7713382458639098</c:v>
                </c:pt>
              </c:numCache>
            </c:numRef>
          </c:yVal>
        </c:ser>
        <c:ser>
          <c:idx val="3"/>
          <c:order val="3"/>
          <c:tx>
            <c:strRef>
              <c:f>'XAD7'!$B$46</c:f>
              <c:strCache>
                <c:ptCount val="1"/>
                <c:pt idx="0">
                  <c:v>Nominální koncentrace roztoku 10000 ng/l </c:v>
                </c:pt>
              </c:strCache>
            </c:strRef>
          </c:tx>
          <c:spPr>
            <a:ln w="28575">
              <a:noFill/>
            </a:ln>
          </c:spPr>
          <c:marker>
            <c:symbol val="square"/>
            <c:size val="6"/>
            <c:spPr>
              <a:solidFill>
                <a:srgbClr val="FFC000"/>
              </a:solidFill>
            </c:spPr>
          </c:marker>
          <c:errBars>
            <c:errDir val="y"/>
            <c:errBarType val="both"/>
            <c:errValType val="cust"/>
            <c:plus>
              <c:numRef>
                <c:f>'XAD7'!$E$48:$E$59</c:f>
                <c:numCache>
                  <c:formatCode>General</c:formatCode>
                  <c:ptCount val="12"/>
                  <c:pt idx="0">
                    <c:v>6.7496357118010275E-2</c:v>
                  </c:pt>
                  <c:pt idx="1">
                    <c:v>6.650292969142102E-2</c:v>
                  </c:pt>
                  <c:pt idx="2">
                    <c:v>6.4346963661070955E-2</c:v>
                  </c:pt>
                  <c:pt idx="3">
                    <c:v>8.4533151798709572E-2</c:v>
                  </c:pt>
                  <c:pt idx="4">
                    <c:v>0.13893624282677708</c:v>
                  </c:pt>
                  <c:pt idx="5">
                    <c:v>0.25176563996714174</c:v>
                  </c:pt>
                  <c:pt idx="6">
                    <c:v>0.24880031612933973</c:v>
                  </c:pt>
                  <c:pt idx="7">
                    <c:v>6.2911836074391214E-2</c:v>
                  </c:pt>
                  <c:pt idx="8">
                    <c:v>8.2430106808742298E-2</c:v>
                  </c:pt>
                  <c:pt idx="9">
                    <c:v>0.10553897210070096</c:v>
                  </c:pt>
                  <c:pt idx="10">
                    <c:v>0.132566351134904</c:v>
                  </c:pt>
                  <c:pt idx="11">
                    <c:v>0.10690473449199667</c:v>
                  </c:pt>
                </c:numCache>
              </c:numRef>
            </c:plus>
            <c:minus>
              <c:numRef>
                <c:f>'XAD7'!$E$48:$E$59</c:f>
                <c:numCache>
                  <c:formatCode>General</c:formatCode>
                  <c:ptCount val="12"/>
                  <c:pt idx="0">
                    <c:v>6.7496357118010275E-2</c:v>
                  </c:pt>
                  <c:pt idx="1">
                    <c:v>6.650292969142102E-2</c:v>
                  </c:pt>
                  <c:pt idx="2">
                    <c:v>6.4346963661070955E-2</c:v>
                  </c:pt>
                  <c:pt idx="3">
                    <c:v>8.4533151798709572E-2</c:v>
                  </c:pt>
                  <c:pt idx="4">
                    <c:v>0.13893624282677708</c:v>
                  </c:pt>
                  <c:pt idx="5">
                    <c:v>0.25176563996714174</c:v>
                  </c:pt>
                  <c:pt idx="6">
                    <c:v>0.24880031612933973</c:v>
                  </c:pt>
                  <c:pt idx="7">
                    <c:v>6.2911836074391214E-2</c:v>
                  </c:pt>
                  <c:pt idx="8">
                    <c:v>8.2430106808742298E-2</c:v>
                  </c:pt>
                  <c:pt idx="9">
                    <c:v>0.10553897210070096</c:v>
                  </c:pt>
                  <c:pt idx="10">
                    <c:v>0.132566351134904</c:v>
                  </c:pt>
                  <c:pt idx="11">
                    <c:v>0.10690473449199667</c:v>
                  </c:pt>
                </c:numCache>
              </c:numRef>
            </c:minus>
          </c:errBars>
          <c:xVal>
            <c:numRef>
              <c:f>'XAD7'!$C$48:$C$59</c:f>
              <c:numCache>
                <c:formatCode>0.00</c:formatCode>
                <c:ptCount val="12"/>
                <c:pt idx="0">
                  <c:v>3.43</c:v>
                </c:pt>
                <c:pt idx="1">
                  <c:v>4.0599999999999996</c:v>
                </c:pt>
                <c:pt idx="2">
                  <c:v>4.67</c:v>
                </c:pt>
                <c:pt idx="3">
                  <c:v>5.3</c:v>
                </c:pt>
                <c:pt idx="4">
                  <c:v>6.5</c:v>
                </c:pt>
                <c:pt idx="5">
                  <c:v>7.77</c:v>
                </c:pt>
                <c:pt idx="6">
                  <c:v>8.25</c:v>
                </c:pt>
                <c:pt idx="7">
                  <c:v>3.9</c:v>
                </c:pt>
                <c:pt idx="8">
                  <c:v>5.17</c:v>
                </c:pt>
                <c:pt idx="9">
                  <c:v>6.43</c:v>
                </c:pt>
                <c:pt idx="10">
                  <c:v>5.62</c:v>
                </c:pt>
                <c:pt idx="11">
                  <c:v>5.92</c:v>
                </c:pt>
              </c:numCache>
            </c:numRef>
          </c:xVal>
          <c:yVal>
            <c:numRef>
              <c:f>'XAD7'!$D$48:$D$59</c:f>
              <c:numCache>
                <c:formatCode>0.00</c:formatCode>
                <c:ptCount val="12"/>
                <c:pt idx="0">
                  <c:v>1.1340226269357971</c:v>
                </c:pt>
                <c:pt idx="1">
                  <c:v>1.9322110631467242</c:v>
                </c:pt>
                <c:pt idx="2">
                  <c:v>2.4268204767348145</c:v>
                </c:pt>
                <c:pt idx="3">
                  <c:v>2.6498411841374914</c:v>
                </c:pt>
                <c:pt idx="4">
                  <c:v>3.112040457578467</c:v>
                </c:pt>
                <c:pt idx="5">
                  <c:v>3.8877172729237564</c:v>
                </c:pt>
                <c:pt idx="6">
                  <c:v>4.1965434789296898</c:v>
                </c:pt>
                <c:pt idx="7">
                  <c:v>2.1683689067946514</c:v>
                </c:pt>
                <c:pt idx="8">
                  <c:v>2.733347059273656</c:v>
                </c:pt>
                <c:pt idx="9">
                  <c:v>3.1089266190556413</c:v>
                </c:pt>
                <c:pt idx="10">
                  <c:v>3.6728353123678281</c:v>
                </c:pt>
                <c:pt idx="11">
                  <c:v>2.9205290407789346</c:v>
                </c:pt>
              </c:numCache>
            </c:numRef>
          </c:yVal>
        </c:ser>
        <c:axId val="81708544"/>
        <c:axId val="81710464"/>
      </c:scatterChart>
      <c:valAx>
        <c:axId val="81708544"/>
        <c:scaling>
          <c:orientation val="minMax"/>
          <c:min val="3"/>
        </c:scaling>
        <c:axPos val="b"/>
        <c:title>
          <c:tx>
            <c:rich>
              <a:bodyPr/>
              <a:lstStyle/>
              <a:p>
                <a:pPr>
                  <a:defRPr sz="2000"/>
                </a:pPr>
                <a:r>
                  <a:rPr lang="sk-SK" sz="2000"/>
                  <a:t>log Kow</a:t>
                </a:r>
              </a:p>
            </c:rich>
          </c:tx>
          <c:layout/>
        </c:title>
        <c:numFmt formatCode="0.0" sourceLinked="0"/>
        <c:tickLblPos val="nextTo"/>
        <c:txPr>
          <a:bodyPr/>
          <a:lstStyle/>
          <a:p>
            <a:pPr>
              <a:defRPr sz="1200"/>
            </a:pPr>
            <a:endParaRPr lang="cs-CZ"/>
          </a:p>
        </c:txPr>
        <c:crossAx val="81710464"/>
        <c:crosses val="autoZero"/>
        <c:crossBetween val="midCat"/>
      </c:valAx>
      <c:valAx>
        <c:axId val="81710464"/>
        <c:scaling>
          <c:orientation val="minMax"/>
        </c:scaling>
        <c:axPos val="l"/>
        <c:title>
          <c:tx>
            <c:rich>
              <a:bodyPr/>
              <a:lstStyle/>
              <a:p>
                <a:pPr>
                  <a:defRPr sz="2000"/>
                </a:pPr>
                <a:r>
                  <a:rPr lang="en-US" sz="2000"/>
                  <a:t>log K</a:t>
                </a:r>
                <a:r>
                  <a:rPr lang="cs-CZ" sz="2000" baseline="-25000"/>
                  <a:t>sw</a:t>
                </a:r>
                <a:r>
                  <a:rPr lang="cs-CZ" sz="2000"/>
                  <a:t> [</a:t>
                </a:r>
                <a:r>
                  <a:rPr lang="en-US" sz="2000"/>
                  <a:t>l</a:t>
                </a:r>
                <a:r>
                  <a:rPr lang="cs-CZ" sz="2000"/>
                  <a:t>/kg]</a:t>
                </a:r>
                <a:endParaRPr lang="en-US" sz="2000"/>
              </a:p>
            </c:rich>
          </c:tx>
          <c:layout/>
        </c:title>
        <c:numFmt formatCode="0.0" sourceLinked="0"/>
        <c:tickLblPos val="nextTo"/>
        <c:spPr>
          <a:noFill/>
        </c:spPr>
        <c:txPr>
          <a:bodyPr/>
          <a:lstStyle/>
          <a:p>
            <a:pPr>
              <a:defRPr sz="1200"/>
            </a:pPr>
            <a:endParaRPr lang="cs-CZ"/>
          </a:p>
        </c:txPr>
        <c:crossAx val="81708544"/>
        <c:crosses val="autoZero"/>
        <c:crossBetween val="midCat"/>
        <c:majorUnit val="1"/>
      </c:valAx>
      <c:spPr>
        <a:noFill/>
        <a:ln>
          <a:solidFill>
            <a:schemeClr val="tx1"/>
          </a:solidFill>
        </a:ln>
      </c:spPr>
    </c:plotArea>
    <c:legend>
      <c:legendPos val="r"/>
      <c:layout>
        <c:manualLayout>
          <c:xMode val="edge"/>
          <c:yMode val="edge"/>
          <c:x val="0.17743764982913199"/>
          <c:y val="7.2278612740792905E-2"/>
          <c:w val="0.61113186256353402"/>
          <c:h val="5.7421781588128225E-2"/>
        </c:manualLayout>
      </c:layout>
    </c:legend>
    <c:plotVisOnly val="1"/>
  </c:chart>
  <c:printSettings>
    <c:headerFooter/>
    <c:pageMargins b="0.75000000000000133" l="0.70000000000000062" r="0.70000000000000062" t="0.75000000000000133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title>
      <c:tx>
        <c:rich>
          <a:bodyPr/>
          <a:lstStyle/>
          <a:p>
            <a:pPr>
              <a:defRPr/>
            </a:pPr>
            <a:r>
              <a:rPr lang="sk-SK"/>
              <a:t>HLB</a:t>
            </a:r>
            <a:endParaRPr lang="en-US"/>
          </a:p>
        </c:rich>
      </c:tx>
      <c:layout/>
    </c:title>
    <c:plotArea>
      <c:layout>
        <c:manualLayout>
          <c:layoutTarget val="inner"/>
          <c:xMode val="edge"/>
          <c:yMode val="edge"/>
          <c:x val="0.15828658527233463"/>
          <c:y val="0.20413602637785022"/>
          <c:w val="0.76275331655004508"/>
          <c:h val="0.62664705688182643"/>
        </c:manualLayout>
      </c:layout>
      <c:scatterChart>
        <c:scatterStyle val="lineMarker"/>
        <c:ser>
          <c:idx val="0"/>
          <c:order val="0"/>
          <c:tx>
            <c:strRef>
              <c:f>Oasis_HLB!$U$18</c:f>
              <c:strCache>
                <c:ptCount val="1"/>
                <c:pt idx="0">
                  <c:v>PFOA </c:v>
                </c:pt>
              </c:strCache>
            </c:strRef>
          </c:tx>
          <c:marker>
            <c:symbol val="square"/>
            <c:size val="7"/>
          </c:marker>
          <c:xVal>
            <c:numRef>
              <c:f>Oasis_HLB!$W$18:$W$21</c:f>
              <c:numCache>
                <c:formatCode>0.00</c:formatCode>
                <c:ptCount val="4"/>
                <c:pt idx="0">
                  <c:v>1.2986666666666666</c:v>
                </c:pt>
                <c:pt idx="1">
                  <c:v>11.866666666666665</c:v>
                </c:pt>
                <c:pt idx="2">
                  <c:v>76</c:v>
                </c:pt>
                <c:pt idx="3">
                  <c:v>2478.6666666666665</c:v>
                </c:pt>
              </c:numCache>
            </c:numRef>
          </c:xVal>
          <c:yVal>
            <c:numRef>
              <c:f>Oasis_HLB!$X$18:$X$21</c:f>
              <c:numCache>
                <c:formatCode>0.00</c:formatCode>
                <c:ptCount val="4"/>
                <c:pt idx="0">
                  <c:v>12.674047067465082</c:v>
                </c:pt>
                <c:pt idx="1">
                  <c:v>242.79256987425939</c:v>
                </c:pt>
                <c:pt idx="2">
                  <c:v>3652.7687654101533</c:v>
                </c:pt>
                <c:pt idx="3">
                  <c:v>25972.552950843503</c:v>
                </c:pt>
              </c:numCache>
            </c:numRef>
          </c:yVal>
        </c:ser>
        <c:ser>
          <c:idx val="1"/>
          <c:order val="1"/>
          <c:tx>
            <c:strRef>
              <c:f>Oasis_HLB!$U$22</c:f>
              <c:strCache>
                <c:ptCount val="1"/>
                <c:pt idx="0">
                  <c:v>PFDA </c:v>
                </c:pt>
              </c:strCache>
            </c:strRef>
          </c:tx>
          <c:xVal>
            <c:numRef>
              <c:f>Oasis_HLB!$W$22:$W$25</c:f>
              <c:numCache>
                <c:formatCode>0.00</c:formatCode>
                <c:ptCount val="4"/>
                <c:pt idx="0">
                  <c:v>1.5373333333333334</c:v>
                </c:pt>
                <c:pt idx="1">
                  <c:v>8.0906666666666656</c:v>
                </c:pt>
                <c:pt idx="2">
                  <c:v>30.986666666666668</c:v>
                </c:pt>
                <c:pt idx="3">
                  <c:v>749.33333333333337</c:v>
                </c:pt>
              </c:numCache>
            </c:numRef>
          </c:xVal>
          <c:yVal>
            <c:numRef>
              <c:f>Oasis_HLB!$X$22:$X$25</c:f>
              <c:numCache>
                <c:formatCode>0.00</c:formatCode>
                <c:ptCount val="4"/>
                <c:pt idx="0">
                  <c:v>12.606321379920344</c:v>
                </c:pt>
                <c:pt idx="1">
                  <c:v>292.58921237665265</c:v>
                </c:pt>
                <c:pt idx="2">
                  <c:v>4561.9983566155615</c:v>
                </c:pt>
                <c:pt idx="3">
                  <c:v>31940.844264815911</c:v>
                </c:pt>
              </c:numCache>
            </c:numRef>
          </c:yVal>
        </c:ser>
        <c:ser>
          <c:idx val="2"/>
          <c:order val="2"/>
          <c:tx>
            <c:strRef>
              <c:f>Oasis_HLB!$U$26</c:f>
              <c:strCache>
                <c:ptCount val="1"/>
                <c:pt idx="0">
                  <c:v>PFDoDA </c:v>
                </c:pt>
              </c:strCache>
            </c:strRef>
          </c:tx>
          <c:marker>
            <c:symbol val="square"/>
            <c:size val="7"/>
          </c:marker>
          <c:xVal>
            <c:numRef>
              <c:f>Oasis_HLB!$W$26:$W$29</c:f>
              <c:numCache>
                <c:formatCode>0.00</c:formatCode>
                <c:ptCount val="4"/>
                <c:pt idx="0">
                  <c:v>6.4933333333333332</c:v>
                </c:pt>
                <c:pt idx="1">
                  <c:v>13.160000000000002</c:v>
                </c:pt>
                <c:pt idx="2">
                  <c:v>24.506666666666664</c:v>
                </c:pt>
                <c:pt idx="3">
                  <c:v>353.86666666666673</c:v>
                </c:pt>
              </c:numCache>
            </c:numRef>
          </c:xVal>
          <c:yVal>
            <c:numRef>
              <c:f>Oasis_HLB!$X$26:$X$29</c:f>
              <c:numCache>
                <c:formatCode>0.00</c:formatCode>
                <c:ptCount val="4"/>
                <c:pt idx="0">
                  <c:v>9.9646546501105977</c:v>
                </c:pt>
                <c:pt idx="1">
                  <c:v>270.85227524855844</c:v>
                </c:pt>
                <c:pt idx="2">
                  <c:v>4319.0685488096797</c:v>
                </c:pt>
                <c:pt idx="3">
                  <c:v>16875.126142565143</c:v>
                </c:pt>
              </c:numCache>
            </c:numRef>
          </c:yVal>
        </c:ser>
        <c:axId val="80138624"/>
        <c:axId val="80140928"/>
      </c:scatterChart>
      <c:valAx>
        <c:axId val="80138624"/>
        <c:scaling>
          <c:logBase val="10"/>
          <c:orientation val="minMax"/>
          <c:max val="100000"/>
          <c:min val="0.1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Cw [ng/L]</a:t>
                </a:r>
              </a:p>
            </c:rich>
          </c:tx>
          <c:layout/>
        </c:title>
        <c:numFmt formatCode="0" sourceLinked="0"/>
        <c:tickLblPos val="nextTo"/>
        <c:crossAx val="80140928"/>
        <c:crossesAt val="0.1"/>
        <c:crossBetween val="midCat"/>
        <c:majorUnit val="10"/>
        <c:minorUnit val="10"/>
      </c:valAx>
      <c:valAx>
        <c:axId val="80140928"/>
        <c:scaling>
          <c:logBase val="10"/>
          <c:orientation val="minMax"/>
          <c:max val="100000"/>
          <c:min val="0.1"/>
        </c:scaling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Cs[ng/g]</a:t>
                </a:r>
              </a:p>
            </c:rich>
          </c:tx>
          <c:layout/>
        </c:title>
        <c:numFmt formatCode="0" sourceLinked="0"/>
        <c:tickLblPos val="nextTo"/>
        <c:crossAx val="80138624"/>
        <c:crossesAt val="0.1"/>
        <c:crossBetween val="midCat"/>
        <c:minorUnit val="10"/>
      </c:valAx>
    </c:plotArea>
    <c:legend>
      <c:legendPos val="r"/>
      <c:layout/>
    </c:legend>
    <c:plotVisOnly val="1"/>
  </c:chart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title>
      <c:tx>
        <c:rich>
          <a:bodyPr/>
          <a:lstStyle/>
          <a:p>
            <a:pPr>
              <a:defRPr/>
            </a:pPr>
            <a:r>
              <a:rPr lang="sk-SK"/>
              <a:t>MAX</a:t>
            </a:r>
            <a:endParaRPr lang="en-US"/>
          </a:p>
        </c:rich>
      </c:tx>
      <c:layout/>
    </c:title>
    <c:plotArea>
      <c:layout>
        <c:manualLayout>
          <c:layoutTarget val="inner"/>
          <c:xMode val="edge"/>
          <c:yMode val="edge"/>
          <c:x val="0.11747424195124415"/>
          <c:y val="0.16385585745098061"/>
          <c:w val="0.76760436021062373"/>
          <c:h val="0.65232830493770966"/>
        </c:manualLayout>
      </c:layout>
      <c:scatterChart>
        <c:scatterStyle val="lineMarker"/>
        <c:ser>
          <c:idx val="0"/>
          <c:order val="0"/>
          <c:tx>
            <c:strRef>
              <c:f>Oasis_MAX!$U$6</c:f>
              <c:strCache>
                <c:ptCount val="1"/>
                <c:pt idx="0">
                  <c:v>PFPA </c:v>
                </c:pt>
              </c:strCache>
            </c:strRef>
          </c:tx>
          <c:marker>
            <c:symbol val="square"/>
            <c:size val="7"/>
          </c:marker>
          <c:xVal>
            <c:numRef>
              <c:f>Oasis_MAX!$W$6:$W$9</c:f>
              <c:numCache>
                <c:formatCode>0.00</c:formatCode>
                <c:ptCount val="4"/>
                <c:pt idx="0">
                  <c:v>3.3026666666666671</c:v>
                </c:pt>
                <c:pt idx="1">
                  <c:v>4.1639999999999997</c:v>
                </c:pt>
                <c:pt idx="2">
                  <c:v>10.853333333333333</c:v>
                </c:pt>
                <c:pt idx="3">
                  <c:v>64.399999999999991</c:v>
                </c:pt>
              </c:numCache>
            </c:numRef>
          </c:xVal>
          <c:yVal>
            <c:numRef>
              <c:f>Oasis_MAX!$X$6:$X$9</c:f>
              <c:numCache>
                <c:formatCode>0.00</c:formatCode>
                <c:ptCount val="4"/>
                <c:pt idx="0">
                  <c:v>21.563943114372389</c:v>
                </c:pt>
                <c:pt idx="1">
                  <c:v>133.99264453083433</c:v>
                </c:pt>
                <c:pt idx="2">
                  <c:v>1861.4433129549918</c:v>
                </c:pt>
                <c:pt idx="3">
                  <c:v>13334.204323961356</c:v>
                </c:pt>
              </c:numCache>
            </c:numRef>
          </c:yVal>
        </c:ser>
        <c:ser>
          <c:idx val="1"/>
          <c:order val="1"/>
          <c:tx>
            <c:strRef>
              <c:f>Oasis_MAX!$U$10</c:f>
              <c:strCache>
                <c:ptCount val="1"/>
                <c:pt idx="0">
                  <c:v>PFHxA</c:v>
                </c:pt>
              </c:strCache>
            </c:strRef>
          </c:tx>
          <c:xVal>
            <c:numRef>
              <c:f>Oasis_MAX!$W$10:$W$13</c:f>
              <c:numCache>
                <c:formatCode>0.00</c:formatCode>
                <c:ptCount val="4"/>
                <c:pt idx="0">
                  <c:v>2.3320000000000003</c:v>
                </c:pt>
                <c:pt idx="1">
                  <c:v>4.8213333333333326</c:v>
                </c:pt>
                <c:pt idx="2">
                  <c:v>12.08</c:v>
                </c:pt>
                <c:pt idx="3">
                  <c:v>79.333333333333329</c:v>
                </c:pt>
              </c:numCache>
            </c:numRef>
          </c:xVal>
          <c:yVal>
            <c:numRef>
              <c:f>Oasis_MAX!$X$10:$X$13</c:f>
              <c:numCache>
                <c:formatCode>0.00</c:formatCode>
                <c:ptCount val="4"/>
                <c:pt idx="0">
                  <c:v>9.0575448365800408</c:v>
                </c:pt>
                <c:pt idx="1">
                  <c:v>124.34682920661038</c:v>
                </c:pt>
                <c:pt idx="2">
                  <c:v>1767.7305862856144</c:v>
                </c:pt>
                <c:pt idx="3">
                  <c:v>13595.13012433185</c:v>
                </c:pt>
              </c:numCache>
            </c:numRef>
          </c:yVal>
        </c:ser>
        <c:ser>
          <c:idx val="2"/>
          <c:order val="2"/>
          <c:tx>
            <c:strRef>
              <c:f>Oasis_MAX!$U$14</c:f>
              <c:strCache>
                <c:ptCount val="1"/>
                <c:pt idx="0">
                  <c:v>PFHpA </c:v>
                </c:pt>
              </c:strCache>
            </c:strRef>
          </c:tx>
          <c:marker>
            <c:symbol val="square"/>
            <c:size val="7"/>
          </c:marker>
          <c:xVal>
            <c:numRef>
              <c:f>Oasis_MAX!$W$14:$W$17</c:f>
              <c:numCache>
                <c:formatCode>0.00</c:formatCode>
                <c:ptCount val="4"/>
                <c:pt idx="0">
                  <c:v>2.6240000000000001</c:v>
                </c:pt>
                <c:pt idx="1">
                  <c:v>5.355999999999999</c:v>
                </c:pt>
                <c:pt idx="2">
                  <c:v>13.08</c:v>
                </c:pt>
                <c:pt idx="3">
                  <c:v>70.399999999999991</c:v>
                </c:pt>
              </c:numCache>
            </c:numRef>
          </c:xVal>
          <c:yVal>
            <c:numRef>
              <c:f>Oasis_MAX!$X$14:$X$17</c:f>
              <c:numCache>
                <c:formatCode>0.00</c:formatCode>
                <c:ptCount val="4"/>
                <c:pt idx="0">
                  <c:v>6.4868799307052711</c:v>
                </c:pt>
                <c:pt idx="1">
                  <c:v>109.63661730401202</c:v>
                </c:pt>
                <c:pt idx="2">
                  <c:v>1659.111176186994</c:v>
                </c:pt>
                <c:pt idx="3">
                  <c:v>12851.294566893992</c:v>
                </c:pt>
              </c:numCache>
            </c:numRef>
          </c:yVal>
        </c:ser>
        <c:axId val="81827328"/>
        <c:axId val="81829248"/>
      </c:scatterChart>
      <c:valAx>
        <c:axId val="81827328"/>
        <c:scaling>
          <c:logBase val="10"/>
          <c:orientation val="minMax"/>
          <c:max val="100000"/>
          <c:min val="0.1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Cw [ng/L]</a:t>
                </a:r>
              </a:p>
            </c:rich>
          </c:tx>
          <c:layout/>
        </c:title>
        <c:numFmt formatCode="0" sourceLinked="0"/>
        <c:tickLblPos val="nextTo"/>
        <c:txPr>
          <a:bodyPr rot="0"/>
          <a:lstStyle/>
          <a:p>
            <a:pPr>
              <a:defRPr/>
            </a:pPr>
            <a:endParaRPr lang="cs-CZ"/>
          </a:p>
        </c:txPr>
        <c:crossAx val="81829248"/>
        <c:crossesAt val="0.1"/>
        <c:crossBetween val="midCat"/>
        <c:minorUnit val="10"/>
      </c:valAx>
      <c:valAx>
        <c:axId val="81829248"/>
        <c:scaling>
          <c:logBase val="10"/>
          <c:orientation val="minMax"/>
          <c:max val="100000"/>
          <c:min val="0.1"/>
        </c:scaling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Cs[ng/g]</a:t>
                </a:r>
              </a:p>
            </c:rich>
          </c:tx>
          <c:layout/>
        </c:title>
        <c:numFmt formatCode="0" sourceLinked="0"/>
        <c:tickLblPos val="nextTo"/>
        <c:crossAx val="81827328"/>
        <c:crossesAt val="0.1"/>
        <c:crossBetween val="midCat"/>
        <c:minorUnit val="10"/>
      </c:valAx>
    </c:plotArea>
    <c:legend>
      <c:legendPos val="r"/>
      <c:layout/>
    </c:legend>
    <c:plotVisOnly val="1"/>
  </c:chart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title>
      <c:tx>
        <c:rich>
          <a:bodyPr/>
          <a:lstStyle/>
          <a:p>
            <a:pPr>
              <a:defRPr/>
            </a:pPr>
            <a:r>
              <a:rPr lang="sk-SK"/>
              <a:t>MAX</a:t>
            </a:r>
            <a:endParaRPr lang="en-US"/>
          </a:p>
        </c:rich>
      </c:tx>
      <c:layout/>
    </c:title>
    <c:plotArea>
      <c:layout>
        <c:manualLayout>
          <c:layoutTarget val="inner"/>
          <c:xMode val="edge"/>
          <c:yMode val="edge"/>
          <c:x val="0.15828658527233463"/>
          <c:y val="0.20413602637785022"/>
          <c:w val="0.76275331655004508"/>
          <c:h val="0.62664705688182643"/>
        </c:manualLayout>
      </c:layout>
      <c:scatterChart>
        <c:scatterStyle val="lineMarker"/>
        <c:ser>
          <c:idx val="0"/>
          <c:order val="0"/>
          <c:tx>
            <c:strRef>
              <c:f>Oasis_MAX!$U$18</c:f>
              <c:strCache>
                <c:ptCount val="1"/>
                <c:pt idx="0">
                  <c:v>PFOA </c:v>
                </c:pt>
              </c:strCache>
            </c:strRef>
          </c:tx>
          <c:marker>
            <c:symbol val="square"/>
            <c:size val="7"/>
          </c:marker>
          <c:xVal>
            <c:numRef>
              <c:f>Oasis_MAX!$W$18:$W$21</c:f>
              <c:numCache>
                <c:formatCode>0.00</c:formatCode>
                <c:ptCount val="4"/>
                <c:pt idx="0">
                  <c:v>1.6653333333333336</c:v>
                </c:pt>
                <c:pt idx="1">
                  <c:v>5.746666666666667</c:v>
                </c:pt>
                <c:pt idx="2">
                  <c:v>14.013333333333335</c:v>
                </c:pt>
                <c:pt idx="3">
                  <c:v>92.533333333333317</c:v>
                </c:pt>
              </c:numCache>
            </c:numRef>
          </c:xVal>
          <c:yVal>
            <c:numRef>
              <c:f>Oasis_MAX!$X$18:$X$21</c:f>
              <c:numCache>
                <c:formatCode>0.00</c:formatCode>
                <c:ptCount val="4"/>
                <c:pt idx="0">
                  <c:v>3.6698384980543399</c:v>
                </c:pt>
                <c:pt idx="1">
                  <c:v>132.15958841884026</c:v>
                </c:pt>
                <c:pt idx="2">
                  <c:v>2134.6427034239828</c:v>
                </c:pt>
                <c:pt idx="3">
                  <c:v>16240.085582995431</c:v>
                </c:pt>
              </c:numCache>
            </c:numRef>
          </c:yVal>
        </c:ser>
        <c:ser>
          <c:idx val="1"/>
          <c:order val="1"/>
          <c:tx>
            <c:strRef>
              <c:f>Oasis_MAX!$U$22</c:f>
              <c:strCache>
                <c:ptCount val="1"/>
                <c:pt idx="0">
                  <c:v>PFDA </c:v>
                </c:pt>
              </c:strCache>
            </c:strRef>
          </c:tx>
          <c:xVal>
            <c:numRef>
              <c:f>Oasis_MAX!$W$22:$W$25</c:f>
              <c:numCache>
                <c:formatCode>0.00</c:formatCode>
                <c:ptCount val="4"/>
                <c:pt idx="0">
                  <c:v>1.8053333333333335</c:v>
                </c:pt>
                <c:pt idx="1">
                  <c:v>5.5466666666666669</c:v>
                </c:pt>
                <c:pt idx="2">
                  <c:v>15.44</c:v>
                </c:pt>
                <c:pt idx="3">
                  <c:v>98.666666666666671</c:v>
                </c:pt>
              </c:numCache>
            </c:numRef>
          </c:xVal>
          <c:yVal>
            <c:numRef>
              <c:f>Oasis_MAX!$X$22:$X$25</c:f>
              <c:numCache>
                <c:formatCode>0.00</c:formatCode>
                <c:ptCount val="4"/>
                <c:pt idx="0">
                  <c:v>3.0205847606107614</c:v>
                </c:pt>
                <c:pt idx="1">
                  <c:v>155.96042423546052</c:v>
                </c:pt>
                <c:pt idx="2">
                  <c:v>2662.7746015436642</c:v>
                </c:pt>
                <c:pt idx="3">
                  <c:v>15016.106067271408</c:v>
                </c:pt>
              </c:numCache>
            </c:numRef>
          </c:yVal>
        </c:ser>
        <c:ser>
          <c:idx val="2"/>
          <c:order val="2"/>
          <c:tx>
            <c:strRef>
              <c:f>Oasis_MAX!$U$26</c:f>
              <c:strCache>
                <c:ptCount val="1"/>
                <c:pt idx="0">
                  <c:v>PFDoDA </c:v>
                </c:pt>
              </c:strCache>
            </c:strRef>
          </c:tx>
          <c:marker>
            <c:symbol val="square"/>
            <c:size val="7"/>
          </c:marker>
          <c:xVal>
            <c:numRef>
              <c:f>Oasis_MAX!$W$26:$W$29</c:f>
              <c:numCache>
                <c:formatCode>0.00</c:formatCode>
                <c:ptCount val="4"/>
                <c:pt idx="0">
                  <c:v>2.9186666666666667</c:v>
                </c:pt>
                <c:pt idx="1">
                  <c:v>4.7266666666666666</c:v>
                </c:pt>
                <c:pt idx="2">
                  <c:v>12.133333333333335</c:v>
                </c:pt>
                <c:pt idx="3">
                  <c:v>186.4</c:v>
                </c:pt>
              </c:numCache>
            </c:numRef>
          </c:xVal>
          <c:yVal>
            <c:numRef>
              <c:f>Oasis_MAX!$X$26:$X$29</c:f>
              <c:numCache>
                <c:formatCode>0.00</c:formatCode>
                <c:ptCount val="4"/>
                <c:pt idx="0">
                  <c:v>2.4793454751033215</c:v>
                </c:pt>
                <c:pt idx="1">
                  <c:v>140.6929070956875</c:v>
                </c:pt>
                <c:pt idx="2">
                  <c:v>2569.2327271537974</c:v>
                </c:pt>
                <c:pt idx="3">
                  <c:v>6849.9245999323584</c:v>
                </c:pt>
              </c:numCache>
            </c:numRef>
          </c:yVal>
        </c:ser>
        <c:axId val="81879040"/>
        <c:axId val="81880960"/>
      </c:scatterChart>
      <c:valAx>
        <c:axId val="81879040"/>
        <c:scaling>
          <c:logBase val="10"/>
          <c:orientation val="minMax"/>
          <c:max val="100000"/>
          <c:min val="0.1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Cw</a:t>
                </a:r>
                <a:r>
                  <a:rPr lang="sk-SK"/>
                  <a:t> [ng/L]</a:t>
                </a:r>
                <a:endParaRPr lang="en-US"/>
              </a:p>
            </c:rich>
          </c:tx>
          <c:layout/>
        </c:title>
        <c:numFmt formatCode="0" sourceLinked="0"/>
        <c:tickLblPos val="nextTo"/>
        <c:crossAx val="81880960"/>
        <c:crossesAt val="0.1"/>
        <c:crossBetween val="midCat"/>
        <c:majorUnit val="10"/>
        <c:minorUnit val="10"/>
      </c:valAx>
      <c:valAx>
        <c:axId val="81880960"/>
        <c:scaling>
          <c:logBase val="10"/>
          <c:orientation val="minMax"/>
          <c:max val="100000"/>
          <c:min val="0.1"/>
        </c:scaling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Cs[ng/g]</a:t>
                </a:r>
              </a:p>
            </c:rich>
          </c:tx>
          <c:layout/>
        </c:title>
        <c:numFmt formatCode="0" sourceLinked="0"/>
        <c:tickLblPos val="nextTo"/>
        <c:crossAx val="81879040"/>
        <c:crossesAt val="0.1"/>
        <c:crossBetween val="midCat"/>
        <c:minorUnit val="10"/>
      </c:valAx>
    </c:plotArea>
    <c:legend>
      <c:legendPos val="r"/>
      <c:layout/>
    </c:legend>
    <c:plotVisOnly val="1"/>
  </c:chart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title>
      <c:tx>
        <c:rich>
          <a:bodyPr/>
          <a:lstStyle/>
          <a:p>
            <a:pPr>
              <a:defRPr/>
            </a:pPr>
            <a:r>
              <a:rPr lang="en-US"/>
              <a:t>MAX</a:t>
            </a:r>
          </a:p>
        </c:rich>
      </c:tx>
      <c:overlay val="1"/>
    </c:title>
    <c:plotArea>
      <c:layout>
        <c:manualLayout>
          <c:layoutTarget val="inner"/>
          <c:xMode val="edge"/>
          <c:yMode val="edge"/>
          <c:x val="0.15305606125968188"/>
          <c:y val="0.19877604821639391"/>
          <c:w val="0.6313596569018427"/>
          <c:h val="0.61320681976314062"/>
        </c:manualLayout>
      </c:layout>
      <c:scatterChart>
        <c:scatterStyle val="lineMarker"/>
        <c:ser>
          <c:idx val="0"/>
          <c:order val="0"/>
          <c:tx>
            <c:strRef>
              <c:f>Oasis_MAX!$U$42</c:f>
              <c:strCache>
                <c:ptCount val="1"/>
                <c:pt idx="0">
                  <c:v>PFOS </c:v>
                </c:pt>
              </c:strCache>
            </c:strRef>
          </c:tx>
          <c:marker>
            <c:symbol val="square"/>
            <c:size val="7"/>
          </c:marker>
          <c:xVal>
            <c:numRef>
              <c:f>Oasis_MAX!$W$42:$W$45</c:f>
              <c:numCache>
                <c:formatCode>0.00</c:formatCode>
                <c:ptCount val="4"/>
                <c:pt idx="0">
                  <c:v>1.4746666666666668</c:v>
                </c:pt>
                <c:pt idx="1">
                  <c:v>5.9173333333333344</c:v>
                </c:pt>
                <c:pt idx="2">
                  <c:v>21.48</c:v>
                </c:pt>
                <c:pt idx="3">
                  <c:v>143.46666666666667</c:v>
                </c:pt>
              </c:numCache>
            </c:numRef>
          </c:xVal>
          <c:yVal>
            <c:numRef>
              <c:f>Oasis_MAX!$X$42:$X$45</c:f>
              <c:numCache>
                <c:formatCode>0.00</c:formatCode>
                <c:ptCount val="4"/>
                <c:pt idx="0">
                  <c:v>0.90528503783411729</c:v>
                </c:pt>
                <c:pt idx="1">
                  <c:v>60.238493322888253</c:v>
                </c:pt>
                <c:pt idx="2">
                  <c:v>975.77203162814601</c:v>
                </c:pt>
                <c:pt idx="3">
                  <c:v>6825.4616514938507</c:v>
                </c:pt>
              </c:numCache>
            </c:numRef>
          </c:yVal>
        </c:ser>
        <c:ser>
          <c:idx val="1"/>
          <c:order val="1"/>
          <c:tx>
            <c:strRef>
              <c:f>Oasis_MAX!$U$46</c:f>
              <c:strCache>
                <c:ptCount val="1"/>
                <c:pt idx="0">
                  <c:v>FOSA </c:v>
                </c:pt>
              </c:strCache>
            </c:strRef>
          </c:tx>
          <c:xVal>
            <c:numRef>
              <c:f>Oasis_MAX!$W$46:$W$49</c:f>
              <c:numCache>
                <c:formatCode>0.00</c:formatCode>
                <c:ptCount val="4"/>
                <c:pt idx="0">
                  <c:v>0.69466666666666665</c:v>
                </c:pt>
                <c:pt idx="1">
                  <c:v>1.5186666666666666</c:v>
                </c:pt>
                <c:pt idx="2">
                  <c:v>6.8666666666666671</c:v>
                </c:pt>
                <c:pt idx="3">
                  <c:v>39.32</c:v>
                </c:pt>
              </c:numCache>
            </c:numRef>
          </c:xVal>
          <c:yVal>
            <c:numRef>
              <c:f>Oasis_MAX!$X$46:$X$49</c:f>
              <c:numCache>
                <c:formatCode>0.00</c:formatCode>
                <c:ptCount val="4"/>
                <c:pt idx="0">
                  <c:v>6.1705699934532414E-3</c:v>
                </c:pt>
                <c:pt idx="1">
                  <c:v>109.07494901852283</c:v>
                </c:pt>
                <c:pt idx="2">
                  <c:v>1985.40744594699</c:v>
                </c:pt>
                <c:pt idx="3">
                  <c:v>20939.321616588924</c:v>
                </c:pt>
              </c:numCache>
            </c:numRef>
          </c:yVal>
        </c:ser>
        <c:ser>
          <c:idx val="2"/>
          <c:order val="2"/>
          <c:tx>
            <c:strRef>
              <c:f>Oasis_MAX!$U$50</c:f>
              <c:strCache>
                <c:ptCount val="1"/>
                <c:pt idx="0">
                  <c:v>PFNA </c:v>
                </c:pt>
              </c:strCache>
            </c:strRef>
          </c:tx>
          <c:marker>
            <c:symbol val="square"/>
            <c:size val="7"/>
          </c:marker>
          <c:xVal>
            <c:numRef>
              <c:f>Oasis_MAX!$W$50:$W$53</c:f>
              <c:numCache>
                <c:formatCode>0.00</c:formatCode>
                <c:ptCount val="4"/>
                <c:pt idx="0">
                  <c:v>2.1320000000000001</c:v>
                </c:pt>
                <c:pt idx="1">
                  <c:v>7.1933333333333325</c:v>
                </c:pt>
                <c:pt idx="2">
                  <c:v>18.973333333333333</c:v>
                </c:pt>
                <c:pt idx="3">
                  <c:v>96.933333333333337</c:v>
                </c:pt>
              </c:numCache>
            </c:numRef>
          </c:xVal>
          <c:yVal>
            <c:numRef>
              <c:f>Oasis_MAX!$X$50:$X$53</c:f>
              <c:numCache>
                <c:formatCode>0.00</c:formatCode>
                <c:ptCount val="4"/>
                <c:pt idx="0">
                  <c:v>6.0980728842722494</c:v>
                </c:pt>
                <c:pt idx="1">
                  <c:v>185.64136065347006</c:v>
                </c:pt>
                <c:pt idx="2">
                  <c:v>2516.7759477181694</c:v>
                </c:pt>
                <c:pt idx="3">
                  <c:v>19001.30856350674</c:v>
                </c:pt>
              </c:numCache>
            </c:numRef>
          </c:yVal>
        </c:ser>
        <c:axId val="81907072"/>
        <c:axId val="146290176"/>
      </c:scatterChart>
      <c:valAx>
        <c:axId val="81907072"/>
        <c:scaling>
          <c:logBase val="10"/>
          <c:orientation val="minMax"/>
          <c:max val="100000"/>
          <c:min val="0.1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Cw [ng/L]</a:t>
                </a:r>
              </a:p>
            </c:rich>
          </c:tx>
        </c:title>
        <c:numFmt formatCode="#,##0" sourceLinked="0"/>
        <c:tickLblPos val="nextTo"/>
        <c:crossAx val="146290176"/>
        <c:crossesAt val="1.0000000000000022E-3"/>
        <c:crossBetween val="midCat"/>
        <c:majorUnit val="10"/>
        <c:minorUnit val="10"/>
      </c:valAx>
      <c:valAx>
        <c:axId val="146290176"/>
        <c:scaling>
          <c:logBase val="10"/>
          <c:orientation val="minMax"/>
          <c:max val="100000"/>
          <c:min val="1.0000000000000022E-3"/>
        </c:scaling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Cs[ng/g]</a:t>
                </a:r>
              </a:p>
            </c:rich>
          </c:tx>
        </c:title>
        <c:numFmt formatCode="#,##0" sourceLinked="0"/>
        <c:tickLblPos val="nextTo"/>
        <c:crossAx val="81907072"/>
        <c:crossesAt val="0.1"/>
        <c:crossBetween val="midCat"/>
        <c:minorUnit val="10"/>
      </c:valAx>
    </c:plotArea>
    <c:legend>
      <c:legendPos val="r"/>
    </c:legend>
    <c:plotVisOnly val="1"/>
  </c:chart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title>
      <c:tx>
        <c:rich>
          <a:bodyPr/>
          <a:lstStyle/>
          <a:p>
            <a:pPr>
              <a:defRPr/>
            </a:pPr>
            <a:r>
              <a:rPr lang="sk-SK"/>
              <a:t>Sorbent MAX</a:t>
            </a:r>
            <a:endParaRPr lang="en-US"/>
          </a:p>
        </c:rich>
      </c:tx>
      <c:layout/>
    </c:title>
    <c:plotArea>
      <c:layout>
        <c:manualLayout>
          <c:layoutTarget val="inner"/>
          <c:xMode val="edge"/>
          <c:yMode val="edge"/>
          <c:x val="0.12790609869418496"/>
          <c:y val="0.13478429873623837"/>
          <c:w val="0.7349185699613624"/>
          <c:h val="0.70918757245392505"/>
        </c:manualLayout>
      </c:layout>
      <c:scatterChart>
        <c:scatterStyle val="lineMarker"/>
        <c:ser>
          <c:idx val="0"/>
          <c:order val="0"/>
          <c:tx>
            <c:strRef>
              <c:f>Oasis_MAX!$B$4</c:f>
              <c:strCache>
                <c:ptCount val="1"/>
                <c:pt idx="0">
                  <c:v>Nominální koncentrace roztoku 0 ng/l -blank</c:v>
                </c:pt>
              </c:strCache>
            </c:strRef>
          </c:tx>
          <c:spPr>
            <a:ln w="28575">
              <a:noFill/>
            </a:ln>
          </c:spPr>
          <c:marker>
            <c:symbol val="square"/>
            <c:size val="6"/>
            <c:spPr>
              <a:solidFill>
                <a:srgbClr val="4F81BD"/>
              </a:solidFill>
            </c:spPr>
          </c:marker>
          <c:dLbls>
            <c:delete val="1"/>
          </c:dLbls>
          <c:errBars>
            <c:errDir val="y"/>
            <c:errBarType val="both"/>
            <c:errValType val="cust"/>
            <c:plus>
              <c:numRef>
                <c:f>Oasis_MAX!$E$6:$E$17</c:f>
                <c:numCache>
                  <c:formatCode>General</c:formatCode>
                  <c:ptCount val="12"/>
                  <c:pt idx="0">
                    <c:v>0.17066659001860884</c:v>
                  </c:pt>
                  <c:pt idx="1">
                    <c:v>0.15804113076087756</c:v>
                  </c:pt>
                  <c:pt idx="2">
                    <c:v>0.1536088841108425</c:v>
                  </c:pt>
                  <c:pt idx="3">
                    <c:v>0.29125959816014113</c:v>
                  </c:pt>
                  <c:pt idx="4">
                    <c:v>0.31316989683971164</c:v>
                  </c:pt>
                  <c:pt idx="5">
                    <c:v>0.29856616866794239</c:v>
                  </c:pt>
                  <c:pt idx="6">
                    <c:v>0.2474286290401011</c:v>
                  </c:pt>
                  <c:pt idx="7">
                    <c:v>0.2941993499117892</c:v>
                  </c:pt>
                  <c:pt idx="8">
                    <c:v>0.43557782961278591</c:v>
                  </c:pt>
                  <c:pt idx="9">
                    <c:v>0.43416646965204642</c:v>
                  </c:pt>
                  <c:pt idx="10">
                    <c:v>4.5405209078187347E-2</c:v>
                  </c:pt>
                  <c:pt idx="11">
                    <c:v>0.22690088537912168</c:v>
                  </c:pt>
                </c:numCache>
              </c:numRef>
            </c:plus>
            <c:minus>
              <c:numRef>
                <c:f>Oasis_MAX!$E$6:$E$17</c:f>
                <c:numCache>
                  <c:formatCode>General</c:formatCode>
                  <c:ptCount val="12"/>
                  <c:pt idx="0">
                    <c:v>0.17066659001860884</c:v>
                  </c:pt>
                  <c:pt idx="1">
                    <c:v>0.15804113076087756</c:v>
                  </c:pt>
                  <c:pt idx="2">
                    <c:v>0.1536088841108425</c:v>
                  </c:pt>
                  <c:pt idx="3">
                    <c:v>0.29125959816014113</c:v>
                  </c:pt>
                  <c:pt idx="4">
                    <c:v>0.31316989683971164</c:v>
                  </c:pt>
                  <c:pt idx="5">
                    <c:v>0.29856616866794239</c:v>
                  </c:pt>
                  <c:pt idx="6">
                    <c:v>0.2474286290401011</c:v>
                  </c:pt>
                  <c:pt idx="7">
                    <c:v>0.2941993499117892</c:v>
                  </c:pt>
                  <c:pt idx="8">
                    <c:v>0.43557782961278591</c:v>
                  </c:pt>
                  <c:pt idx="9">
                    <c:v>0.43416646965204642</c:v>
                  </c:pt>
                  <c:pt idx="10">
                    <c:v>4.5405209078187347E-2</c:v>
                  </c:pt>
                  <c:pt idx="11">
                    <c:v>0.22690088537912168</c:v>
                  </c:pt>
                </c:numCache>
              </c:numRef>
            </c:minus>
          </c:errBars>
          <c:xVal>
            <c:numRef>
              <c:f>Oasis_MAX!$C$6:$C$17</c:f>
              <c:numCache>
                <c:formatCode>0.00</c:formatCode>
                <c:ptCount val="12"/>
                <c:pt idx="0">
                  <c:v>3.43</c:v>
                </c:pt>
                <c:pt idx="1">
                  <c:v>4.0599999999999996</c:v>
                </c:pt>
                <c:pt idx="2">
                  <c:v>4.67</c:v>
                </c:pt>
                <c:pt idx="3">
                  <c:v>5.3</c:v>
                </c:pt>
                <c:pt idx="4">
                  <c:v>6.5</c:v>
                </c:pt>
                <c:pt idx="5">
                  <c:v>7.77</c:v>
                </c:pt>
                <c:pt idx="6">
                  <c:v>8.25</c:v>
                </c:pt>
                <c:pt idx="7">
                  <c:v>3.9</c:v>
                </c:pt>
                <c:pt idx="8">
                  <c:v>5.17</c:v>
                </c:pt>
                <c:pt idx="9">
                  <c:v>6.43</c:v>
                </c:pt>
                <c:pt idx="10">
                  <c:v>5.62</c:v>
                </c:pt>
                <c:pt idx="11">
                  <c:v>5.92</c:v>
                </c:pt>
              </c:numCache>
            </c:numRef>
          </c:xVal>
          <c:yVal>
            <c:numRef>
              <c:f>Oasis_MAX!$D$6:$D$17</c:f>
              <c:numCache>
                <c:formatCode>0.00</c:formatCode>
                <c:ptCount val="12"/>
                <c:pt idx="0">
                  <c:v>3.8148634342962238</c:v>
                </c:pt>
                <c:pt idx="1">
                  <c:v>3.5892819464657038</c:v>
                </c:pt>
                <c:pt idx="2">
                  <c:v>3.3930720287011318</c:v>
                </c:pt>
                <c:pt idx="3">
                  <c:v>3.3431457772949567</c:v>
                </c:pt>
                <c:pt idx="4">
                  <c:v>3.223533626013888</c:v>
                </c:pt>
                <c:pt idx="5">
                  <c:v>2.9291525479450731</c:v>
                </c:pt>
                <c:pt idx="6">
                  <c:v>2.9997168098191138</c:v>
                </c:pt>
                <c:pt idx="7">
                  <c:v>3.2264371682491437</c:v>
                </c:pt>
                <c:pt idx="8">
                  <c:v>2.8238903712494503</c:v>
                </c:pt>
                <c:pt idx="9">
                  <c:v>2.7880914790184375</c:v>
                </c:pt>
                <c:pt idx="10">
                  <c:v>0.94854882301972621</c:v>
                </c:pt>
                <c:pt idx="11">
                  <c:v>3.4564054104009823</c:v>
                </c:pt>
              </c:numCache>
            </c:numRef>
          </c:yVal>
        </c:ser>
        <c:ser>
          <c:idx val="1"/>
          <c:order val="1"/>
          <c:tx>
            <c:strRef>
              <c:f>Oasis_MAX!$B$18</c:f>
              <c:strCache>
                <c:ptCount val="1"/>
                <c:pt idx="0">
                  <c:v>Nominální koncentrace roztoku 100 ng/l </c:v>
                </c:pt>
              </c:strCache>
            </c:strRef>
          </c:tx>
          <c:spPr>
            <a:ln w="28575">
              <a:noFill/>
            </a:ln>
          </c:spPr>
          <c:dLbls>
            <c:delete val="1"/>
          </c:dLbls>
          <c:errBars>
            <c:errDir val="y"/>
            <c:errBarType val="both"/>
            <c:errValType val="cust"/>
            <c:plus>
              <c:numRef>
                <c:f>Oasis_MAX!$E$20:$E$31</c:f>
                <c:numCache>
                  <c:formatCode>General</c:formatCode>
                  <c:ptCount val="12"/>
                  <c:pt idx="0">
                    <c:v>0.18364025229600944</c:v>
                  </c:pt>
                  <c:pt idx="1">
                    <c:v>0.23977970072791699</c:v>
                  </c:pt>
                  <c:pt idx="2">
                    <c:v>0.22118591991555991</c:v>
                  </c:pt>
                  <c:pt idx="3">
                    <c:v>0.29128031607129579</c:v>
                  </c:pt>
                  <c:pt idx="4">
                    <c:v>0.23693006318293897</c:v>
                  </c:pt>
                  <c:pt idx="5">
                    <c:v>0.12391814722086636</c:v>
                  </c:pt>
                  <c:pt idx="6">
                    <c:v>0.10520346752025223</c:v>
                  </c:pt>
                  <c:pt idx="7">
                    <c:v>0.2512483942350312</c:v>
                  </c:pt>
                  <c:pt idx="8">
                    <c:v>0.2488959718204482</c:v>
                  </c:pt>
                  <c:pt idx="9">
                    <c:v>0.25192259507763204</c:v>
                  </c:pt>
                  <c:pt idx="10">
                    <c:v>8.2465066774815021E-2</c:v>
                  </c:pt>
                  <c:pt idx="11">
                    <c:v>0.26640762794253625</c:v>
                  </c:pt>
                </c:numCache>
              </c:numRef>
            </c:plus>
            <c:minus>
              <c:numRef>
                <c:f>Oasis_MAX!$E$20:$E$31</c:f>
                <c:numCache>
                  <c:formatCode>General</c:formatCode>
                  <c:ptCount val="12"/>
                  <c:pt idx="0">
                    <c:v>0.18364025229600944</c:v>
                  </c:pt>
                  <c:pt idx="1">
                    <c:v>0.23977970072791699</c:v>
                  </c:pt>
                  <c:pt idx="2">
                    <c:v>0.22118591991555991</c:v>
                  </c:pt>
                  <c:pt idx="3">
                    <c:v>0.29128031607129579</c:v>
                  </c:pt>
                  <c:pt idx="4">
                    <c:v>0.23693006318293897</c:v>
                  </c:pt>
                  <c:pt idx="5">
                    <c:v>0.12391814722086636</c:v>
                  </c:pt>
                  <c:pt idx="6">
                    <c:v>0.10520346752025223</c:v>
                  </c:pt>
                  <c:pt idx="7">
                    <c:v>0.2512483942350312</c:v>
                  </c:pt>
                  <c:pt idx="8">
                    <c:v>0.2488959718204482</c:v>
                  </c:pt>
                  <c:pt idx="9">
                    <c:v>0.25192259507763204</c:v>
                  </c:pt>
                  <c:pt idx="10">
                    <c:v>8.2465066774815021E-2</c:v>
                  </c:pt>
                  <c:pt idx="11">
                    <c:v>0.26640762794253625</c:v>
                  </c:pt>
                </c:numCache>
              </c:numRef>
            </c:minus>
          </c:errBars>
          <c:xVal>
            <c:numRef>
              <c:f>Oasis_MAX!$C$20:$C$31</c:f>
              <c:numCache>
                <c:formatCode>0.00</c:formatCode>
                <c:ptCount val="12"/>
                <c:pt idx="0">
                  <c:v>3.43</c:v>
                </c:pt>
                <c:pt idx="1">
                  <c:v>4.0599999999999996</c:v>
                </c:pt>
                <c:pt idx="2">
                  <c:v>4.67</c:v>
                </c:pt>
                <c:pt idx="3">
                  <c:v>5.3</c:v>
                </c:pt>
                <c:pt idx="4">
                  <c:v>6.5</c:v>
                </c:pt>
                <c:pt idx="5">
                  <c:v>7.77</c:v>
                </c:pt>
                <c:pt idx="6">
                  <c:v>8.25</c:v>
                </c:pt>
                <c:pt idx="7">
                  <c:v>3.9</c:v>
                </c:pt>
                <c:pt idx="8">
                  <c:v>5.17</c:v>
                </c:pt>
                <c:pt idx="9">
                  <c:v>6.43</c:v>
                </c:pt>
                <c:pt idx="10">
                  <c:v>5.62</c:v>
                </c:pt>
                <c:pt idx="11">
                  <c:v>5.92</c:v>
                </c:pt>
              </c:numCache>
            </c:numRef>
          </c:xVal>
          <c:yVal>
            <c:numRef>
              <c:f>Oasis_MAX!$D$20:$D$31</c:f>
              <c:numCache>
                <c:formatCode>0.00</c:formatCode>
                <c:ptCount val="12"/>
                <c:pt idx="0">
                  <c:v>4.5075702377699844</c:v>
                </c:pt>
                <c:pt idx="1">
                  <c:v>4.4114675570035011</c:v>
                </c:pt>
                <c:pt idx="2">
                  <c:v>4.3111150591398149</c:v>
                </c:pt>
                <c:pt idx="3">
                  <c:v>4.3616826706974017</c:v>
                </c:pt>
                <c:pt idx="4">
                  <c:v>4.4489823406278468</c:v>
                </c:pt>
                <c:pt idx="5">
                  <c:v>4.473717227299896</c:v>
                </c:pt>
                <c:pt idx="6">
                  <c:v>4.3696750471519206</c:v>
                </c:pt>
                <c:pt idx="7">
                  <c:v>3.9426219155785831</c:v>
                </c:pt>
                <c:pt idx="8">
                  <c:v>3.9728052465913333</c:v>
                </c:pt>
                <c:pt idx="9">
                  <c:v>4.0077480663088938</c:v>
                </c:pt>
                <c:pt idx="10">
                  <c:v>4.8562625579828769</c:v>
                </c:pt>
                <c:pt idx="11">
                  <c:v>4.4117445572814109</c:v>
                </c:pt>
              </c:numCache>
            </c:numRef>
          </c:yVal>
        </c:ser>
        <c:ser>
          <c:idx val="2"/>
          <c:order val="2"/>
          <c:tx>
            <c:strRef>
              <c:f>Oasis_MAX!$B$32</c:f>
              <c:strCache>
                <c:ptCount val="1"/>
                <c:pt idx="0">
                  <c:v>Nominální koncentrace roztoku 1000 ng/l </c:v>
                </c:pt>
              </c:strCache>
            </c:strRef>
          </c:tx>
          <c:spPr>
            <a:ln w="28575">
              <a:noFill/>
            </a:ln>
          </c:spPr>
          <c:marker>
            <c:symbol val="square"/>
            <c:size val="6"/>
            <c:spPr>
              <a:solidFill>
                <a:srgbClr val="92D050"/>
              </a:solidFill>
            </c:spPr>
          </c:marker>
          <c:dLbls>
            <c:delete val="1"/>
          </c:dLbls>
          <c:errBars>
            <c:errDir val="y"/>
            <c:errBarType val="both"/>
            <c:errValType val="cust"/>
            <c:plus>
              <c:numRef>
                <c:f>Oasis_MAX!$E$34:$E$45</c:f>
                <c:numCache>
                  <c:formatCode>General</c:formatCode>
                  <c:ptCount val="12"/>
                  <c:pt idx="0">
                    <c:v>0.15421641652264384</c:v>
                  </c:pt>
                  <c:pt idx="1">
                    <c:v>0.14655214964447438</c:v>
                  </c:pt>
                  <c:pt idx="2">
                    <c:v>0.14801831708588153</c:v>
                  </c:pt>
                  <c:pt idx="3">
                    <c:v>0.15266207207727867</c:v>
                  </c:pt>
                  <c:pt idx="4">
                    <c:v>0.14429462935130477</c:v>
                  </c:pt>
                  <c:pt idx="5">
                    <c:v>0.13814225191597806</c:v>
                  </c:pt>
                  <c:pt idx="6">
                    <c:v>0.16415698586314509</c:v>
                  </c:pt>
                  <c:pt idx="7">
                    <c:v>0.15307319743275816</c:v>
                  </c:pt>
                  <c:pt idx="8">
                    <c:v>0.15657143995334533</c:v>
                  </c:pt>
                  <c:pt idx="9">
                    <c:v>0.14682389953884378</c:v>
                  </c:pt>
                  <c:pt idx="10">
                    <c:v>8.7492613662240259E-2</c:v>
                  </c:pt>
                  <c:pt idx="11">
                    <c:v>0.14101055791640338</c:v>
                  </c:pt>
                </c:numCache>
              </c:numRef>
            </c:plus>
            <c:minus>
              <c:numRef>
                <c:f>Oasis_MAX!$E$34:$E$45</c:f>
                <c:numCache>
                  <c:formatCode>General</c:formatCode>
                  <c:ptCount val="12"/>
                  <c:pt idx="0">
                    <c:v>0.15421641652264384</c:v>
                  </c:pt>
                  <c:pt idx="1">
                    <c:v>0.14655214964447438</c:v>
                  </c:pt>
                  <c:pt idx="2">
                    <c:v>0.14801831708588153</c:v>
                  </c:pt>
                  <c:pt idx="3">
                    <c:v>0.15266207207727867</c:v>
                  </c:pt>
                  <c:pt idx="4">
                    <c:v>0.14429462935130477</c:v>
                  </c:pt>
                  <c:pt idx="5">
                    <c:v>0.13814225191597806</c:v>
                  </c:pt>
                  <c:pt idx="6">
                    <c:v>0.16415698586314509</c:v>
                  </c:pt>
                  <c:pt idx="7">
                    <c:v>0.15307319743275816</c:v>
                  </c:pt>
                  <c:pt idx="8">
                    <c:v>0.15657143995334533</c:v>
                  </c:pt>
                  <c:pt idx="9">
                    <c:v>0.14682389953884378</c:v>
                  </c:pt>
                  <c:pt idx="10">
                    <c:v>8.7492613662240259E-2</c:v>
                  </c:pt>
                  <c:pt idx="11">
                    <c:v>0.14101055791640338</c:v>
                  </c:pt>
                </c:numCache>
              </c:numRef>
            </c:minus>
          </c:errBars>
          <c:xVal>
            <c:numRef>
              <c:f>Oasis_MAX!$C$34:$C$45</c:f>
              <c:numCache>
                <c:formatCode>0.00</c:formatCode>
                <c:ptCount val="12"/>
                <c:pt idx="0">
                  <c:v>3.43</c:v>
                </c:pt>
                <c:pt idx="1">
                  <c:v>4.0599999999999996</c:v>
                </c:pt>
                <c:pt idx="2">
                  <c:v>4.67</c:v>
                </c:pt>
                <c:pt idx="3">
                  <c:v>5.3</c:v>
                </c:pt>
                <c:pt idx="4">
                  <c:v>6.5</c:v>
                </c:pt>
                <c:pt idx="5">
                  <c:v>7.77</c:v>
                </c:pt>
                <c:pt idx="6">
                  <c:v>8.25</c:v>
                </c:pt>
                <c:pt idx="7">
                  <c:v>3.9</c:v>
                </c:pt>
                <c:pt idx="8">
                  <c:v>5.17</c:v>
                </c:pt>
                <c:pt idx="9">
                  <c:v>6.43</c:v>
                </c:pt>
                <c:pt idx="10">
                  <c:v>5.62</c:v>
                </c:pt>
                <c:pt idx="11">
                  <c:v>5.92</c:v>
                </c:pt>
              </c:numCache>
            </c:numRef>
          </c:xVal>
          <c:yVal>
            <c:numRef>
              <c:f>Oasis_MAX!$D$34:$D$45</c:f>
              <c:numCache>
                <c:formatCode>0.00</c:formatCode>
                <c:ptCount val="12"/>
                <c:pt idx="0">
                  <c:v>5.2342866735690228</c:v>
                </c:pt>
                <c:pt idx="1">
                  <c:v>5.1653491421129765</c:v>
                </c:pt>
                <c:pt idx="2">
                  <c:v>5.1032677448611743</c:v>
                </c:pt>
                <c:pt idx="3">
                  <c:v>5.1827837405807138</c:v>
                </c:pt>
                <c:pt idx="4">
                  <c:v>5.2366871098501271</c:v>
                </c:pt>
                <c:pt idx="5">
                  <c:v>5.3258233165362014</c:v>
                </c:pt>
                <c:pt idx="6">
                  <c:v>5.1361074061862837</c:v>
                </c:pt>
                <c:pt idx="7">
                  <c:v>4.5824063922765559</c:v>
                </c:pt>
                <c:pt idx="8">
                  <c:v>4.6062434099025866</c:v>
                </c:pt>
                <c:pt idx="9">
                  <c:v>4.6573140888253448</c:v>
                </c:pt>
                <c:pt idx="10">
                  <c:v>5.4611036806477209</c:v>
                </c:pt>
                <c:pt idx="11">
                  <c:v>5.122700918148297</c:v>
                </c:pt>
              </c:numCache>
            </c:numRef>
          </c:yVal>
        </c:ser>
        <c:ser>
          <c:idx val="3"/>
          <c:order val="3"/>
          <c:tx>
            <c:strRef>
              <c:f>Oasis_MAX!$B$46</c:f>
              <c:strCache>
                <c:ptCount val="1"/>
                <c:pt idx="0">
                  <c:v>Nominální koncentrace roztoku 10000 ng/l </c:v>
                </c:pt>
              </c:strCache>
            </c:strRef>
          </c:tx>
          <c:spPr>
            <a:ln w="28575">
              <a:noFill/>
            </a:ln>
          </c:spPr>
          <c:marker>
            <c:symbol val="square"/>
            <c:size val="6"/>
            <c:spPr>
              <a:solidFill>
                <a:srgbClr val="FFC000"/>
              </a:solidFill>
            </c:spPr>
          </c:marker>
          <c:dLbls>
            <c:delete val="1"/>
          </c:dLbls>
          <c:errBars>
            <c:errDir val="y"/>
            <c:errBarType val="both"/>
            <c:errValType val="cust"/>
            <c:plus>
              <c:numRef>
                <c:f>Oasis_MAX!$E$48:$E$59</c:f>
                <c:numCache>
                  <c:formatCode>General</c:formatCode>
                  <c:ptCount val="12"/>
                  <c:pt idx="0">
                    <c:v>7.4283309314163937E-2</c:v>
                  </c:pt>
                  <c:pt idx="1">
                    <c:v>8.2909461367103532E-2</c:v>
                  </c:pt>
                  <c:pt idx="2">
                    <c:v>8.2532467848498214E-2</c:v>
                  </c:pt>
                  <c:pt idx="3">
                    <c:v>8.3285258362268522E-2</c:v>
                  </c:pt>
                  <c:pt idx="4">
                    <c:v>9.6849273268889924E-2</c:v>
                  </c:pt>
                  <c:pt idx="5">
                    <c:v>0.13735269354897728</c:v>
                  </c:pt>
                  <c:pt idx="6">
                    <c:v>0.15784272207169803</c:v>
                  </c:pt>
                  <c:pt idx="7">
                    <c:v>7.0191541499101007E-2</c:v>
                  </c:pt>
                  <c:pt idx="8">
                    <c:v>8.7725099492145908E-2</c:v>
                  </c:pt>
                  <c:pt idx="9">
                    <c:v>9.0667880145527846E-2</c:v>
                  </c:pt>
                  <c:pt idx="10">
                    <c:v>9.6316656115739363E-2</c:v>
                  </c:pt>
                  <c:pt idx="11">
                    <c:v>5.9860840630251211E-2</c:v>
                  </c:pt>
                </c:numCache>
              </c:numRef>
            </c:plus>
            <c:minus>
              <c:numRef>
                <c:f>Oasis_MAX!$E$48:$E$59</c:f>
                <c:numCache>
                  <c:formatCode>General</c:formatCode>
                  <c:ptCount val="12"/>
                  <c:pt idx="0">
                    <c:v>7.4283309314163937E-2</c:v>
                  </c:pt>
                  <c:pt idx="1">
                    <c:v>8.2909461367103532E-2</c:v>
                  </c:pt>
                  <c:pt idx="2">
                    <c:v>8.2532467848498214E-2</c:v>
                  </c:pt>
                  <c:pt idx="3">
                    <c:v>8.3285258362268522E-2</c:v>
                  </c:pt>
                  <c:pt idx="4">
                    <c:v>9.6849273268889924E-2</c:v>
                  </c:pt>
                  <c:pt idx="5">
                    <c:v>0.13735269354897728</c:v>
                  </c:pt>
                  <c:pt idx="6">
                    <c:v>0.15784272207169803</c:v>
                  </c:pt>
                  <c:pt idx="7">
                    <c:v>7.0191541499101007E-2</c:v>
                  </c:pt>
                  <c:pt idx="8">
                    <c:v>8.7725099492145908E-2</c:v>
                  </c:pt>
                  <c:pt idx="9">
                    <c:v>9.0667880145527846E-2</c:v>
                  </c:pt>
                  <c:pt idx="10">
                    <c:v>9.6316656115739363E-2</c:v>
                  </c:pt>
                  <c:pt idx="11">
                    <c:v>5.9860840630251211E-2</c:v>
                  </c:pt>
                </c:numCache>
              </c:numRef>
            </c:minus>
          </c:errBars>
          <c:xVal>
            <c:numRef>
              <c:f>Oasis_MAX!$C$48:$C$59</c:f>
              <c:numCache>
                <c:formatCode>0.00</c:formatCode>
                <c:ptCount val="12"/>
                <c:pt idx="0">
                  <c:v>3.43</c:v>
                </c:pt>
                <c:pt idx="1">
                  <c:v>4.0599999999999996</c:v>
                </c:pt>
                <c:pt idx="2">
                  <c:v>4.67</c:v>
                </c:pt>
                <c:pt idx="3">
                  <c:v>5.3</c:v>
                </c:pt>
                <c:pt idx="4">
                  <c:v>6.5</c:v>
                </c:pt>
                <c:pt idx="5">
                  <c:v>7.77</c:v>
                </c:pt>
                <c:pt idx="6">
                  <c:v>8.25</c:v>
                </c:pt>
                <c:pt idx="7">
                  <c:v>3.9</c:v>
                </c:pt>
                <c:pt idx="8">
                  <c:v>5.17</c:v>
                </c:pt>
                <c:pt idx="9">
                  <c:v>6.43</c:v>
                </c:pt>
                <c:pt idx="10">
                  <c:v>5.62</c:v>
                </c:pt>
                <c:pt idx="11">
                  <c:v>5.92</c:v>
                </c:pt>
              </c:numCache>
            </c:numRef>
          </c:xVal>
          <c:yVal>
            <c:numRef>
              <c:f>Oasis_MAX!$D$48:$D$59</c:f>
              <c:numCache>
                <c:formatCode>0.00</c:formatCode>
                <c:ptCount val="12"/>
                <c:pt idx="0">
                  <c:v>5.3160812383036689</c:v>
                </c:pt>
                <c:pt idx="1">
                  <c:v>5.2339276664096799</c:v>
                </c:pt>
                <c:pt idx="2">
                  <c:v>5.2613742191041872</c:v>
                </c:pt>
                <c:pt idx="3">
                  <c:v>5.2442901065196326</c:v>
                </c:pt>
                <c:pt idx="4">
                  <c:v>5.1823868709530219</c:v>
                </c:pt>
                <c:pt idx="5">
                  <c:v>4.5652398830345309</c:v>
                </c:pt>
                <c:pt idx="6">
                  <c:v>4.2355610166350424</c:v>
                </c:pt>
                <c:pt idx="7">
                  <c:v>4.6893887437758028</c:v>
                </c:pt>
                <c:pt idx="8">
                  <c:v>4.7573068419103315</c:v>
                </c:pt>
                <c:pt idx="9">
                  <c:v>4.6773810229998904</c:v>
                </c:pt>
                <c:pt idx="10">
                  <c:v>5.7263490983190941</c:v>
                </c:pt>
                <c:pt idx="11">
                  <c:v>5.2923103630823922</c:v>
                </c:pt>
              </c:numCache>
            </c:numRef>
          </c:yVal>
        </c:ser>
        <c:dLbls>
          <c:showVal val="1"/>
          <c:showCatName val="1"/>
        </c:dLbls>
        <c:axId val="173149568"/>
        <c:axId val="173188608"/>
      </c:scatterChart>
      <c:valAx>
        <c:axId val="173149568"/>
        <c:scaling>
          <c:orientation val="minMax"/>
          <c:min val="3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sk-SK"/>
                  <a:t>log Kow</a:t>
                </a:r>
              </a:p>
            </c:rich>
          </c:tx>
          <c:layout/>
        </c:title>
        <c:numFmt formatCode="0.00" sourceLinked="1"/>
        <c:tickLblPos val="nextTo"/>
        <c:crossAx val="173188608"/>
        <c:crosses val="autoZero"/>
        <c:crossBetween val="midCat"/>
        <c:majorUnit val="0.5"/>
      </c:valAx>
      <c:valAx>
        <c:axId val="173188608"/>
        <c:scaling>
          <c:orientation val="minMax"/>
          <c:max val="7"/>
        </c:scaling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 sz="1200" b="1" i="0" baseline="0"/>
                  <a:t>log K</a:t>
                </a:r>
                <a:r>
                  <a:rPr lang="cs-CZ" sz="1200" b="1" i="0" baseline="-25000"/>
                  <a:t>sw</a:t>
                </a:r>
                <a:r>
                  <a:rPr lang="cs-CZ" sz="1200" b="1" i="0" baseline="0"/>
                  <a:t> [</a:t>
                </a:r>
                <a:r>
                  <a:rPr lang="en-US" sz="1200" b="1" i="0" baseline="0"/>
                  <a:t>l</a:t>
                </a:r>
                <a:r>
                  <a:rPr lang="cs-CZ" sz="1200" b="1" i="0" baseline="0"/>
                  <a:t>/kg]</a:t>
                </a:r>
                <a:endParaRPr lang="en-US" sz="1200" b="1" i="0" baseline="0"/>
              </a:p>
            </c:rich>
          </c:tx>
          <c:layout/>
        </c:title>
        <c:numFmt formatCode="0.00" sourceLinked="1"/>
        <c:tickLblPos val="nextTo"/>
        <c:spPr>
          <a:noFill/>
        </c:spPr>
        <c:crossAx val="173149568"/>
        <c:crosses val="autoZero"/>
        <c:crossBetween val="midCat"/>
        <c:majorUnit val="1"/>
      </c:valAx>
      <c:spPr>
        <a:noFill/>
        <a:ln>
          <a:solidFill>
            <a:schemeClr val="tx1"/>
          </a:solidFill>
        </a:ln>
      </c:spPr>
    </c:plotArea>
    <c:legend>
      <c:legendPos val="r"/>
      <c:layout>
        <c:manualLayout>
          <c:xMode val="edge"/>
          <c:yMode val="edge"/>
          <c:x val="0.87395523385663765"/>
          <c:y val="0.42260749993885055"/>
          <c:w val="0.11610687794460479"/>
          <c:h val="0.39048107126996101"/>
        </c:manualLayout>
      </c:layout>
    </c:legend>
    <c:plotVisOnly val="1"/>
  </c:chart>
  <c:printSettings>
    <c:headerFooter/>
    <c:pageMargins b="0.75000000000000155" l="0.70000000000000062" r="0.70000000000000062" t="0.75000000000000155" header="0.30000000000000032" footer="0.30000000000000032"/>
    <c:pageSetup/>
  </c:printSettings>
  <c:userShapes r:id="rId1"/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title>
      <c:tx>
        <c:rich>
          <a:bodyPr/>
          <a:lstStyle/>
          <a:p>
            <a:pPr>
              <a:defRPr/>
            </a:pPr>
            <a:r>
              <a:rPr lang="sk-SK"/>
              <a:t>MAX</a:t>
            </a:r>
            <a:endParaRPr lang="en-US"/>
          </a:p>
        </c:rich>
      </c:tx>
    </c:title>
    <c:plotArea>
      <c:layout>
        <c:manualLayout>
          <c:layoutTarget val="inner"/>
          <c:xMode val="edge"/>
          <c:yMode val="edge"/>
          <c:x val="0.15828658527233475"/>
          <c:y val="0.20413602637785022"/>
          <c:w val="0.76275331655004552"/>
          <c:h val="0.62664705688182676"/>
        </c:manualLayout>
      </c:layout>
      <c:scatterChart>
        <c:scatterStyle val="lineMarker"/>
        <c:ser>
          <c:idx val="0"/>
          <c:order val="0"/>
          <c:tx>
            <c:strRef>
              <c:f>Oasis_MAX!$U$30</c:f>
              <c:strCache>
                <c:ptCount val="1"/>
                <c:pt idx="0">
                  <c:v>PFTrDA </c:v>
                </c:pt>
              </c:strCache>
            </c:strRef>
          </c:tx>
          <c:marker>
            <c:symbol val="square"/>
            <c:size val="7"/>
          </c:marker>
          <c:xVal>
            <c:numRef>
              <c:f>Oasis_MAX!$W$30:$W$33</c:f>
              <c:numCache>
                <c:formatCode>0.00</c:formatCode>
                <c:ptCount val="4"/>
                <c:pt idx="0">
                  <c:v>4.1813333333333302</c:v>
                </c:pt>
                <c:pt idx="1">
                  <c:v>5.8</c:v>
                </c:pt>
                <c:pt idx="2">
                  <c:v>18.013333333333332</c:v>
                </c:pt>
                <c:pt idx="3">
                  <c:v>188.26666666666665</c:v>
                </c:pt>
              </c:numCache>
            </c:numRef>
          </c:xVal>
          <c:yVal>
            <c:numRef>
              <c:f>Oasis_MAX!$X$30:$X$33</c:f>
              <c:numCache>
                <c:formatCode>0.00</c:formatCode>
                <c:ptCount val="4"/>
                <c:pt idx="0">
                  <c:v>4.1786077021903969</c:v>
                </c:pt>
                <c:pt idx="1">
                  <c:v>135.86357582888382</c:v>
                </c:pt>
                <c:pt idx="2">
                  <c:v>2464.3449109306471</c:v>
                </c:pt>
                <c:pt idx="3">
                  <c:v>3238.4295221864163</c:v>
                </c:pt>
              </c:numCache>
            </c:numRef>
          </c:yVal>
        </c:ser>
        <c:ser>
          <c:idx val="1"/>
          <c:order val="1"/>
          <c:tx>
            <c:strRef>
              <c:f>Oasis_MAX!$U$34</c:f>
              <c:strCache>
                <c:ptCount val="1"/>
                <c:pt idx="0">
                  <c:v>PFBS </c:v>
                </c:pt>
              </c:strCache>
            </c:strRef>
          </c:tx>
          <c:xVal>
            <c:numRef>
              <c:f>Oasis_MAX!$W$34:$W$37</c:f>
              <c:numCache>
                <c:formatCode>0.00</c:formatCode>
                <c:ptCount val="4"/>
                <c:pt idx="0">
                  <c:v>1.5706666666666667</c:v>
                </c:pt>
                <c:pt idx="1">
                  <c:v>4.4039999999999999</c:v>
                </c:pt>
                <c:pt idx="2">
                  <c:v>16.760000000000002</c:v>
                </c:pt>
                <c:pt idx="3">
                  <c:v>96.40000000000002</c:v>
                </c:pt>
              </c:numCache>
            </c:numRef>
          </c:xVal>
          <c:yVal>
            <c:numRef>
              <c:f>Oasis_MAX!$X$34:$X$37</c:f>
              <c:numCache>
                <c:formatCode>0.00</c:formatCode>
                <c:ptCount val="4"/>
                <c:pt idx="0">
                  <c:v>2.6455818065517711</c:v>
                </c:pt>
                <c:pt idx="1">
                  <c:v>38.589506608843067</c:v>
                </c:pt>
                <c:pt idx="2">
                  <c:v>640.73788976275182</c:v>
                </c:pt>
                <c:pt idx="3">
                  <c:v>4714.8271712546893</c:v>
                </c:pt>
              </c:numCache>
            </c:numRef>
          </c:yVal>
        </c:ser>
        <c:ser>
          <c:idx val="2"/>
          <c:order val="2"/>
          <c:tx>
            <c:strRef>
              <c:f>Oasis_MAX!$U$38</c:f>
              <c:strCache>
                <c:ptCount val="1"/>
                <c:pt idx="0">
                  <c:v>PFHxS </c:v>
                </c:pt>
              </c:strCache>
            </c:strRef>
          </c:tx>
          <c:marker>
            <c:symbol val="square"/>
            <c:size val="7"/>
          </c:marker>
          <c:xVal>
            <c:numRef>
              <c:f>Oasis_MAX!$W$38:$W$41</c:f>
              <c:numCache>
                <c:formatCode>0.00</c:formatCode>
                <c:ptCount val="4"/>
                <c:pt idx="0">
                  <c:v>1.5386666666666666</c:v>
                </c:pt>
                <c:pt idx="1">
                  <c:v>5.2453333333333338</c:v>
                </c:pt>
                <c:pt idx="2">
                  <c:v>19.84</c:v>
                </c:pt>
                <c:pt idx="3">
                  <c:v>104.13333333333333</c:v>
                </c:pt>
              </c:numCache>
            </c:numRef>
          </c:xVal>
          <c:yVal>
            <c:numRef>
              <c:f>Oasis_MAX!$X$38:$X$41</c:f>
              <c:numCache>
                <c:formatCode>0.00</c:formatCode>
                <c:ptCount val="4"/>
                <c:pt idx="0">
                  <c:v>1.0257343905668923</c:v>
                </c:pt>
                <c:pt idx="1">
                  <c:v>49.269520854061909</c:v>
                </c:pt>
                <c:pt idx="2">
                  <c:v>801.28142963441189</c:v>
                </c:pt>
                <c:pt idx="3">
                  <c:v>5955.2035781750319</c:v>
                </c:pt>
              </c:numCache>
            </c:numRef>
          </c:yVal>
        </c:ser>
        <c:axId val="174383488"/>
        <c:axId val="174385408"/>
      </c:scatterChart>
      <c:valAx>
        <c:axId val="174383488"/>
        <c:scaling>
          <c:logBase val="10"/>
          <c:orientation val="minMax"/>
          <c:max val="100000"/>
          <c:min val="0.1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Cw</a:t>
                </a:r>
                <a:r>
                  <a:rPr lang="sk-SK"/>
                  <a:t> [ng/L]</a:t>
                </a:r>
                <a:endParaRPr lang="en-US"/>
              </a:p>
            </c:rich>
          </c:tx>
        </c:title>
        <c:numFmt formatCode="0" sourceLinked="0"/>
        <c:tickLblPos val="nextTo"/>
        <c:crossAx val="174385408"/>
        <c:crossesAt val="0.1"/>
        <c:crossBetween val="midCat"/>
        <c:majorUnit val="10"/>
        <c:minorUnit val="10"/>
      </c:valAx>
      <c:valAx>
        <c:axId val="174385408"/>
        <c:scaling>
          <c:logBase val="10"/>
          <c:orientation val="minMax"/>
          <c:max val="100000"/>
          <c:min val="0.1"/>
        </c:scaling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Cs[ng/g]</a:t>
                </a:r>
              </a:p>
            </c:rich>
          </c:tx>
        </c:title>
        <c:numFmt formatCode="0" sourceLinked="0"/>
        <c:tickLblPos val="nextTo"/>
        <c:crossAx val="174383488"/>
        <c:crossesAt val="0.1"/>
        <c:crossBetween val="midCat"/>
        <c:minorUnit val="10"/>
      </c:valAx>
    </c:plotArea>
    <c:legend>
      <c:legendPos val="r"/>
    </c:legend>
    <c:plotVisOnly val="1"/>
  </c:chart>
  <c:printSettings>
    <c:headerFooter/>
    <c:pageMargins b="0.75000000000000155" l="0.70000000000000062" r="0.70000000000000062" t="0.75000000000000155" header="0.30000000000000032" footer="0.30000000000000032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title>
      <c:tx>
        <c:rich>
          <a:bodyPr/>
          <a:lstStyle/>
          <a:p>
            <a:pPr>
              <a:defRPr/>
            </a:pPr>
            <a:r>
              <a:rPr lang="sk-SK" sz="1800" b="1" i="0" u="none" strike="noStrike" baseline="0"/>
              <a:t>Empore Disk Anion-SR</a:t>
            </a:r>
            <a:endParaRPr lang="en-US"/>
          </a:p>
        </c:rich>
      </c:tx>
    </c:title>
    <c:plotArea>
      <c:layout>
        <c:manualLayout>
          <c:layoutTarget val="inner"/>
          <c:xMode val="edge"/>
          <c:yMode val="edge"/>
          <c:x val="0.11747424195124422"/>
          <c:y val="0.16385585745098061"/>
          <c:w val="0.76760436021062373"/>
          <c:h val="0.65232830493770966"/>
        </c:manualLayout>
      </c:layout>
      <c:scatterChart>
        <c:scatterStyle val="lineMarker"/>
        <c:ser>
          <c:idx val="0"/>
          <c:order val="0"/>
          <c:tx>
            <c:strRef>
              <c:f>ED_anion_exchange_SR!$U$6</c:f>
              <c:strCache>
                <c:ptCount val="1"/>
                <c:pt idx="0">
                  <c:v>PFPA </c:v>
                </c:pt>
              </c:strCache>
            </c:strRef>
          </c:tx>
          <c:marker>
            <c:symbol val="square"/>
            <c:size val="7"/>
          </c:marker>
          <c:xVal>
            <c:numRef>
              <c:f>ED_anion_exchange_SR!$W$6:$W$9</c:f>
              <c:numCache>
                <c:formatCode>0.00</c:formatCode>
                <c:ptCount val="4"/>
                <c:pt idx="0">
                  <c:v>8.9600000000000009</c:v>
                </c:pt>
                <c:pt idx="1">
                  <c:v>54.79999999999999</c:v>
                </c:pt>
                <c:pt idx="2">
                  <c:v>909.33333333333337</c:v>
                </c:pt>
                <c:pt idx="3">
                  <c:v>7120</c:v>
                </c:pt>
              </c:numCache>
            </c:numRef>
          </c:xVal>
          <c:yVal>
            <c:numRef>
              <c:f>ED_anion_exchange_SR!$X$6:$X$9</c:f>
              <c:numCache>
                <c:formatCode>0.00</c:formatCode>
                <c:ptCount val="4"/>
                <c:pt idx="0">
                  <c:v>26.38038766588781</c:v>
                </c:pt>
                <c:pt idx="1">
                  <c:v>93.354018495502771</c:v>
                </c:pt>
                <c:pt idx="2">
                  <c:v>965.21025851791649</c:v>
                </c:pt>
                <c:pt idx="3">
                  <c:v>6429.1694850341519</c:v>
                </c:pt>
              </c:numCache>
            </c:numRef>
          </c:yVal>
        </c:ser>
        <c:ser>
          <c:idx val="1"/>
          <c:order val="1"/>
          <c:tx>
            <c:strRef>
              <c:f>ED_anion_exchange_SR!$U$10</c:f>
              <c:strCache>
                <c:ptCount val="1"/>
                <c:pt idx="0">
                  <c:v>PFHxA</c:v>
                </c:pt>
              </c:strCache>
            </c:strRef>
          </c:tx>
          <c:xVal>
            <c:numRef>
              <c:f>ED_anion_exchange_SR!$W$10:$W$13</c:f>
              <c:numCache>
                <c:formatCode>0.00</c:formatCode>
                <c:ptCount val="4"/>
                <c:pt idx="0">
                  <c:v>6.9733333333333301</c:v>
                </c:pt>
                <c:pt idx="1">
                  <c:v>63.066666666666663</c:v>
                </c:pt>
                <c:pt idx="2">
                  <c:v>897.33333333333337</c:v>
                </c:pt>
                <c:pt idx="3">
                  <c:v>7533.333333333333</c:v>
                </c:pt>
              </c:numCache>
            </c:numRef>
          </c:xVal>
          <c:yVal>
            <c:numRef>
              <c:f>ED_anion_exchange_SR!$X$10:$X$13</c:f>
              <c:numCache>
                <c:formatCode>0.00</c:formatCode>
                <c:ptCount val="4"/>
                <c:pt idx="0">
                  <c:v>20.854720648515364</c:v>
                </c:pt>
                <c:pt idx="1">
                  <c:v>93.501052077379043</c:v>
                </c:pt>
                <c:pt idx="2">
                  <c:v>940.12040974742388</c:v>
                </c:pt>
                <c:pt idx="3">
                  <c:v>6791.4229427658074</c:v>
                </c:pt>
              </c:numCache>
            </c:numRef>
          </c:yVal>
        </c:ser>
        <c:ser>
          <c:idx val="2"/>
          <c:order val="2"/>
          <c:tx>
            <c:strRef>
              <c:f>ED_anion_exchange_SR!$U$14</c:f>
              <c:strCache>
                <c:ptCount val="1"/>
                <c:pt idx="0">
                  <c:v>PFHpA </c:v>
                </c:pt>
              </c:strCache>
            </c:strRef>
          </c:tx>
          <c:marker>
            <c:symbol val="square"/>
            <c:size val="7"/>
          </c:marker>
          <c:xVal>
            <c:numRef>
              <c:f>ED_anion_exchange_SR!$W$14:$W$17</c:f>
              <c:numCache>
                <c:formatCode>0.00</c:formatCode>
                <c:ptCount val="4"/>
                <c:pt idx="0">
                  <c:v>5.44</c:v>
                </c:pt>
                <c:pt idx="1">
                  <c:v>48.666666666666664</c:v>
                </c:pt>
                <c:pt idx="2">
                  <c:v>660</c:v>
                </c:pt>
                <c:pt idx="3">
                  <c:v>6000</c:v>
                </c:pt>
              </c:numCache>
            </c:numRef>
          </c:xVal>
          <c:yVal>
            <c:numRef>
              <c:f>ED_anion_exchange_SR!$X$14:$X$17</c:f>
              <c:numCache>
                <c:formatCode>0.00</c:formatCode>
                <c:ptCount val="4"/>
                <c:pt idx="0">
                  <c:v>7.87728757505724</c:v>
                </c:pt>
                <c:pt idx="1">
                  <c:v>31.819996930862118</c:v>
                </c:pt>
                <c:pt idx="2">
                  <c:v>297.91474302720934</c:v>
                </c:pt>
                <c:pt idx="3">
                  <c:v>4775.6832535316817</c:v>
                </c:pt>
              </c:numCache>
            </c:numRef>
          </c:yVal>
        </c:ser>
        <c:axId val="174511616"/>
        <c:axId val="174513536"/>
      </c:scatterChart>
      <c:valAx>
        <c:axId val="174511616"/>
        <c:scaling>
          <c:logBase val="10"/>
          <c:orientation val="minMax"/>
          <c:max val="100000"/>
          <c:min val="0.1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Cw [ng/L]</a:t>
                </a:r>
              </a:p>
            </c:rich>
          </c:tx>
        </c:title>
        <c:numFmt formatCode="0" sourceLinked="0"/>
        <c:tickLblPos val="nextTo"/>
        <c:txPr>
          <a:bodyPr rot="0"/>
          <a:lstStyle/>
          <a:p>
            <a:pPr>
              <a:defRPr/>
            </a:pPr>
            <a:endParaRPr lang="cs-CZ"/>
          </a:p>
        </c:txPr>
        <c:crossAx val="174513536"/>
        <c:crossesAt val="0.1"/>
        <c:crossBetween val="midCat"/>
        <c:minorUnit val="10"/>
      </c:valAx>
      <c:valAx>
        <c:axId val="174513536"/>
        <c:scaling>
          <c:logBase val="10"/>
          <c:orientation val="minMax"/>
          <c:max val="100000"/>
          <c:min val="0.1"/>
        </c:scaling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Cs[ng/g]</a:t>
                </a:r>
              </a:p>
            </c:rich>
          </c:tx>
        </c:title>
        <c:numFmt formatCode="0" sourceLinked="0"/>
        <c:tickLblPos val="nextTo"/>
        <c:crossAx val="174511616"/>
        <c:crossesAt val="0.1"/>
        <c:crossBetween val="midCat"/>
        <c:minorUnit val="10"/>
      </c:valAx>
    </c:plotArea>
    <c:legend>
      <c:legendPos val="r"/>
    </c:legend>
    <c:plotVisOnly val="1"/>
  </c:chart>
  <c:printSettings>
    <c:headerFooter/>
    <c:pageMargins b="0.75000000000000155" l="0.70000000000000062" r="0.70000000000000062" t="0.75000000000000155" header="0.30000000000000032" footer="0.30000000000000032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title>
      <c:tx>
        <c:rich>
          <a:bodyPr/>
          <a:lstStyle/>
          <a:p>
            <a:pPr>
              <a:defRPr/>
            </a:pPr>
            <a:r>
              <a:rPr lang="sk-SK" sz="1800" b="1" i="0" u="none" strike="noStrike" baseline="0"/>
              <a:t>Empore Disk Anion-SR</a:t>
            </a:r>
            <a:endParaRPr lang="en-US"/>
          </a:p>
        </c:rich>
      </c:tx>
    </c:title>
    <c:plotArea>
      <c:layout>
        <c:manualLayout>
          <c:layoutTarget val="inner"/>
          <c:xMode val="edge"/>
          <c:yMode val="edge"/>
          <c:x val="0.15828658527233475"/>
          <c:y val="0.20413602637785022"/>
          <c:w val="0.76275331655004552"/>
          <c:h val="0.62664705688182676"/>
        </c:manualLayout>
      </c:layout>
      <c:scatterChart>
        <c:scatterStyle val="lineMarker"/>
        <c:ser>
          <c:idx val="0"/>
          <c:order val="0"/>
          <c:tx>
            <c:strRef>
              <c:f>ED_anion_exchange_SR!$U$18</c:f>
              <c:strCache>
                <c:ptCount val="1"/>
                <c:pt idx="0">
                  <c:v>PFOA </c:v>
                </c:pt>
              </c:strCache>
            </c:strRef>
          </c:tx>
          <c:marker>
            <c:symbol val="square"/>
            <c:size val="7"/>
          </c:marker>
          <c:xVal>
            <c:numRef>
              <c:f>ED_anion_exchange_SR!$W$18:$W$21</c:f>
              <c:numCache>
                <c:formatCode>0.00</c:formatCode>
                <c:ptCount val="4"/>
                <c:pt idx="0">
                  <c:v>4.2346666666666666</c:v>
                </c:pt>
                <c:pt idx="1">
                  <c:v>53.199999999999996</c:v>
                </c:pt>
                <c:pt idx="2">
                  <c:v>880</c:v>
                </c:pt>
                <c:pt idx="3">
                  <c:v>8280</c:v>
                </c:pt>
              </c:numCache>
            </c:numRef>
          </c:xVal>
          <c:yVal>
            <c:numRef>
              <c:f>ED_anion_exchange_SR!$X$18:$X$21</c:f>
              <c:numCache>
                <c:formatCode>0.00</c:formatCode>
                <c:ptCount val="4"/>
                <c:pt idx="0">
                  <c:v>501.41787923102066</c:v>
                </c:pt>
                <c:pt idx="1">
                  <c:v>580.2096402471401</c:v>
                </c:pt>
                <c:pt idx="2">
                  <c:v>1626.4907808222481</c:v>
                </c:pt>
                <c:pt idx="3">
                  <c:v>8172.6664649248296</c:v>
                </c:pt>
              </c:numCache>
            </c:numRef>
          </c:yVal>
        </c:ser>
        <c:ser>
          <c:idx val="1"/>
          <c:order val="1"/>
          <c:tx>
            <c:strRef>
              <c:f>ED_anion_exchange_SR!$U$22</c:f>
              <c:strCache>
                <c:ptCount val="1"/>
                <c:pt idx="0">
                  <c:v>PFDA </c:v>
                </c:pt>
              </c:strCache>
            </c:strRef>
          </c:tx>
          <c:xVal>
            <c:numRef>
              <c:f>ED_anion_exchange_SR!$W$22:$W$25</c:f>
              <c:numCache>
                <c:formatCode>0.00</c:formatCode>
                <c:ptCount val="4"/>
                <c:pt idx="0">
                  <c:v>3.5826666666666664</c:v>
                </c:pt>
                <c:pt idx="1">
                  <c:v>52.266666666666659</c:v>
                </c:pt>
                <c:pt idx="2">
                  <c:v>916</c:v>
                </c:pt>
                <c:pt idx="3">
                  <c:v>7426.666666666667</c:v>
                </c:pt>
              </c:numCache>
            </c:numRef>
          </c:xVal>
          <c:yVal>
            <c:numRef>
              <c:f>ED_anion_exchange_SR!$X$22:$X$25</c:f>
              <c:numCache>
                <c:formatCode>0.00</c:formatCode>
                <c:ptCount val="4"/>
                <c:pt idx="0">
                  <c:v>8.7944487045619635</c:v>
                </c:pt>
                <c:pt idx="1">
                  <c:v>76.937244631839278</c:v>
                </c:pt>
                <c:pt idx="2">
                  <c:v>910.00910008028097</c:v>
                </c:pt>
                <c:pt idx="3">
                  <c:v>6862.6288992960481</c:v>
                </c:pt>
              </c:numCache>
            </c:numRef>
          </c:yVal>
        </c:ser>
        <c:ser>
          <c:idx val="2"/>
          <c:order val="2"/>
          <c:tx>
            <c:strRef>
              <c:f>ED_anion_exchange_SR!$U$26</c:f>
              <c:strCache>
                <c:ptCount val="1"/>
                <c:pt idx="0">
                  <c:v>PFDoDA </c:v>
                </c:pt>
              </c:strCache>
            </c:strRef>
          </c:tx>
          <c:marker>
            <c:symbol val="square"/>
            <c:size val="7"/>
          </c:marker>
          <c:xVal>
            <c:numRef>
              <c:f>ED_anion_exchange_SR!$W$26:$W$29</c:f>
              <c:numCache>
                <c:formatCode>0.00</c:formatCode>
                <c:ptCount val="4"/>
                <c:pt idx="0">
                  <c:v>2.1773333333333333</c:v>
                </c:pt>
                <c:pt idx="1">
                  <c:v>38.28</c:v>
                </c:pt>
                <c:pt idx="2">
                  <c:v>429.4666666666667</c:v>
                </c:pt>
                <c:pt idx="3">
                  <c:v>1686.6666666666667</c:v>
                </c:pt>
              </c:numCache>
            </c:numRef>
          </c:xVal>
          <c:yVal>
            <c:numRef>
              <c:f>ED_anion_exchange_SR!$X$26:$X$29</c:f>
              <c:numCache>
                <c:formatCode>0.00</c:formatCode>
                <c:ptCount val="4"/>
                <c:pt idx="0">
                  <c:v>6.1607442752378674</c:v>
                </c:pt>
                <c:pt idx="1">
                  <c:v>48.759770369766876</c:v>
                </c:pt>
                <c:pt idx="2">
                  <c:v>554.06373898598122</c:v>
                </c:pt>
                <c:pt idx="3">
                  <c:v>2427.9831310467894</c:v>
                </c:pt>
              </c:numCache>
            </c:numRef>
          </c:yVal>
        </c:ser>
        <c:axId val="174854144"/>
        <c:axId val="174856064"/>
      </c:scatterChart>
      <c:valAx>
        <c:axId val="174854144"/>
        <c:scaling>
          <c:logBase val="10"/>
          <c:orientation val="minMax"/>
          <c:max val="100000"/>
          <c:min val="0.1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Cw [ng/L]</a:t>
                </a:r>
              </a:p>
            </c:rich>
          </c:tx>
        </c:title>
        <c:numFmt formatCode="0" sourceLinked="0"/>
        <c:tickLblPos val="nextTo"/>
        <c:crossAx val="174856064"/>
        <c:crossesAt val="0.1"/>
        <c:crossBetween val="midCat"/>
        <c:majorUnit val="10"/>
        <c:minorUnit val="10"/>
      </c:valAx>
      <c:valAx>
        <c:axId val="174856064"/>
        <c:scaling>
          <c:logBase val="10"/>
          <c:orientation val="minMax"/>
          <c:max val="100000"/>
          <c:min val="0.1"/>
        </c:scaling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Cs[ng/g]</a:t>
                </a:r>
              </a:p>
            </c:rich>
          </c:tx>
        </c:title>
        <c:numFmt formatCode="0" sourceLinked="0"/>
        <c:tickLblPos val="nextTo"/>
        <c:crossAx val="174854144"/>
        <c:crossesAt val="0.1"/>
        <c:crossBetween val="midCat"/>
        <c:minorUnit val="10"/>
      </c:valAx>
    </c:plotArea>
    <c:legend>
      <c:legendPos val="r"/>
    </c:legend>
    <c:plotVisOnly val="1"/>
  </c:chart>
  <c:printSettings>
    <c:headerFooter/>
    <c:pageMargins b="0.75000000000000155" l="0.70000000000000062" r="0.70000000000000062" t="0.75000000000000155" header="0.30000000000000032" footer="0.30000000000000032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title>
      <c:tx>
        <c:rich>
          <a:bodyPr/>
          <a:lstStyle/>
          <a:p>
            <a:pPr>
              <a:defRPr/>
            </a:pPr>
            <a:r>
              <a:rPr lang="sk-SK" sz="1800" b="1" i="0" u="none" strike="noStrike" baseline="0"/>
              <a:t>Empore Disk Anion-SR</a:t>
            </a:r>
            <a:endParaRPr lang="en-US"/>
          </a:p>
        </c:rich>
      </c:tx>
      <c:overlay val="1"/>
    </c:title>
    <c:plotArea>
      <c:layout>
        <c:manualLayout>
          <c:layoutTarget val="inner"/>
          <c:xMode val="edge"/>
          <c:yMode val="edge"/>
          <c:x val="0.14938209462138491"/>
          <c:y val="0.15839025298270656"/>
          <c:w val="0.72883143187760469"/>
          <c:h val="0.68788948110176507"/>
        </c:manualLayout>
      </c:layout>
      <c:scatterChart>
        <c:scatterStyle val="lineMarker"/>
        <c:ser>
          <c:idx val="0"/>
          <c:order val="0"/>
          <c:tx>
            <c:strRef>
              <c:f>ED_anion_exchange_SR!$U$30</c:f>
              <c:strCache>
                <c:ptCount val="1"/>
                <c:pt idx="0">
                  <c:v>PFTrDA </c:v>
                </c:pt>
              </c:strCache>
            </c:strRef>
          </c:tx>
          <c:marker>
            <c:symbol val="square"/>
            <c:size val="7"/>
          </c:marker>
          <c:xVal>
            <c:numRef>
              <c:f>ED_anion_exchange_SR!$W$30:$W$33</c:f>
              <c:numCache>
                <c:formatCode>0.00</c:formatCode>
                <c:ptCount val="4"/>
                <c:pt idx="0">
                  <c:v>2.738666666666667</c:v>
                </c:pt>
                <c:pt idx="1">
                  <c:v>21.599999999999998</c:v>
                </c:pt>
                <c:pt idx="2">
                  <c:v>157.6</c:v>
                </c:pt>
                <c:pt idx="3">
                  <c:v>643.86666666666667</c:v>
                </c:pt>
              </c:numCache>
            </c:numRef>
          </c:xVal>
          <c:yVal>
            <c:numRef>
              <c:f>ED_anion_exchange_SR!$X$30:$X$33</c:f>
              <c:numCache>
                <c:formatCode>0.00</c:formatCode>
                <c:ptCount val="4"/>
                <c:pt idx="0">
                  <c:v>4.0861822874113214</c:v>
                </c:pt>
                <c:pt idx="1">
                  <c:v>19.88626873057008</c:v>
                </c:pt>
                <c:pt idx="2">
                  <c:v>181.32792487448009</c:v>
                </c:pt>
                <c:pt idx="3">
                  <c:v>822.52231880518741</c:v>
                </c:pt>
              </c:numCache>
            </c:numRef>
          </c:yVal>
        </c:ser>
        <c:ser>
          <c:idx val="1"/>
          <c:order val="1"/>
          <c:tx>
            <c:strRef>
              <c:f>ED_anion_exchange_SR!$U$34</c:f>
              <c:strCache>
                <c:ptCount val="1"/>
                <c:pt idx="0">
                  <c:v>PFBS </c:v>
                </c:pt>
              </c:strCache>
            </c:strRef>
          </c:tx>
          <c:xVal>
            <c:numRef>
              <c:f>ED_anion_exchange_SR!$W$34:$W$37</c:f>
              <c:numCache>
                <c:formatCode>0.00</c:formatCode>
                <c:ptCount val="4"/>
                <c:pt idx="0">
                  <c:v>8.1333333333333329</c:v>
                </c:pt>
                <c:pt idx="1">
                  <c:v>78.399999999999991</c:v>
                </c:pt>
                <c:pt idx="2">
                  <c:v>1048</c:v>
                </c:pt>
                <c:pt idx="3">
                  <c:v>9093.3333333333339</c:v>
                </c:pt>
              </c:numCache>
            </c:numRef>
          </c:xVal>
          <c:yVal>
            <c:numRef>
              <c:f>ED_anion_exchange_SR!$X$34:$X$37</c:f>
              <c:numCache>
                <c:formatCode>0.00</c:formatCode>
                <c:ptCount val="4"/>
                <c:pt idx="0">
                  <c:v>168.91181452781177</c:v>
                </c:pt>
                <c:pt idx="1">
                  <c:v>269.4626334138149</c:v>
                </c:pt>
                <c:pt idx="2">
                  <c:v>980.575167374442</c:v>
                </c:pt>
                <c:pt idx="3">
                  <c:v>3249.358978551772</c:v>
                </c:pt>
              </c:numCache>
            </c:numRef>
          </c:yVal>
        </c:ser>
        <c:ser>
          <c:idx val="2"/>
          <c:order val="2"/>
          <c:tx>
            <c:strRef>
              <c:f>ED_anion_exchange_SR!$U$38</c:f>
              <c:strCache>
                <c:ptCount val="1"/>
                <c:pt idx="0">
                  <c:v>PFHxS </c:v>
                </c:pt>
              </c:strCache>
            </c:strRef>
          </c:tx>
          <c:marker>
            <c:symbol val="square"/>
            <c:size val="7"/>
          </c:marker>
          <c:xVal>
            <c:numRef>
              <c:f>ED_anion_exchange_SR!$W$38:$W$41</c:f>
              <c:numCache>
                <c:formatCode>0.00</c:formatCode>
                <c:ptCount val="4"/>
                <c:pt idx="0">
                  <c:v>5.5733333333333341</c:v>
                </c:pt>
                <c:pt idx="1">
                  <c:v>65.733333333333334</c:v>
                </c:pt>
                <c:pt idx="2">
                  <c:v>1057.3333333333333</c:v>
                </c:pt>
                <c:pt idx="3">
                  <c:v>9773.3333333333339</c:v>
                </c:pt>
              </c:numCache>
            </c:numRef>
          </c:xVal>
          <c:yVal>
            <c:numRef>
              <c:f>ED_anion_exchange_SR!$X$38:$X$41</c:f>
              <c:numCache>
                <c:formatCode>0.00</c:formatCode>
                <c:ptCount val="4"/>
                <c:pt idx="0">
                  <c:v>12.460115754431802</c:v>
                </c:pt>
                <c:pt idx="1">
                  <c:v>67.601421050942562</c:v>
                </c:pt>
                <c:pt idx="2">
                  <c:v>641.52820135265836</c:v>
                </c:pt>
                <c:pt idx="3">
                  <c:v>4513.6674499046685</c:v>
                </c:pt>
              </c:numCache>
            </c:numRef>
          </c:yVal>
        </c:ser>
        <c:axId val="175140224"/>
        <c:axId val="175248896"/>
      </c:scatterChart>
      <c:valAx>
        <c:axId val="175140224"/>
        <c:scaling>
          <c:logBase val="10"/>
          <c:orientation val="minMax"/>
          <c:max val="100000"/>
          <c:min val="0.1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Cw [ng/L]</a:t>
                </a:r>
              </a:p>
            </c:rich>
          </c:tx>
        </c:title>
        <c:numFmt formatCode="0" sourceLinked="0"/>
        <c:tickLblPos val="nextTo"/>
        <c:crossAx val="175248896"/>
        <c:crossesAt val="0.1"/>
        <c:crossBetween val="midCat"/>
        <c:minorUnit val="10"/>
      </c:valAx>
      <c:valAx>
        <c:axId val="175248896"/>
        <c:scaling>
          <c:logBase val="10"/>
          <c:orientation val="minMax"/>
          <c:max val="100000"/>
          <c:min val="0.1"/>
        </c:scaling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Cs[ng/g]</a:t>
                </a:r>
              </a:p>
            </c:rich>
          </c:tx>
        </c:title>
        <c:numFmt formatCode="#,##0" sourceLinked="0"/>
        <c:tickLblPos val="nextTo"/>
        <c:crossAx val="175140224"/>
        <c:crossesAt val="0.1"/>
        <c:crossBetween val="midCat"/>
        <c:minorUnit val="10"/>
      </c:valAx>
    </c:plotArea>
    <c:legend>
      <c:legendPos val="r"/>
    </c:legend>
    <c:plotVisOnly val="1"/>
  </c:chart>
  <c:printSettings>
    <c:headerFooter/>
    <c:pageMargins b="0.75000000000000155" l="0.70000000000000062" r="0.70000000000000062" t="0.75000000000000155" header="0.30000000000000032" footer="0.30000000000000032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title>
      <c:tx>
        <c:rich>
          <a:bodyPr/>
          <a:lstStyle/>
          <a:p>
            <a:pPr>
              <a:defRPr/>
            </a:pPr>
            <a:r>
              <a:rPr lang="sk-SK" sz="1800" b="1" i="0" u="none" strike="noStrike" baseline="0"/>
              <a:t>Empore Disk Anion-SR</a:t>
            </a:r>
            <a:endParaRPr lang="en-US"/>
          </a:p>
        </c:rich>
      </c:tx>
      <c:overlay val="1"/>
    </c:title>
    <c:plotArea>
      <c:layout>
        <c:manualLayout>
          <c:layoutTarget val="inner"/>
          <c:xMode val="edge"/>
          <c:yMode val="edge"/>
          <c:x val="0.15305606125968188"/>
          <c:y val="0.19877604821639391"/>
          <c:w val="0.63135965690184292"/>
          <c:h val="0.61320681976314062"/>
        </c:manualLayout>
      </c:layout>
      <c:scatterChart>
        <c:scatterStyle val="lineMarker"/>
        <c:ser>
          <c:idx val="0"/>
          <c:order val="0"/>
          <c:tx>
            <c:strRef>
              <c:f>ED_anion_exchange_SR!$U$42</c:f>
              <c:strCache>
                <c:ptCount val="1"/>
                <c:pt idx="0">
                  <c:v>PFOS </c:v>
                </c:pt>
              </c:strCache>
            </c:strRef>
          </c:tx>
          <c:marker>
            <c:symbol val="square"/>
            <c:size val="7"/>
          </c:marker>
          <c:xVal>
            <c:numRef>
              <c:f>ED_anion_exchange_SR!$W$42:$W$45</c:f>
              <c:numCache>
                <c:formatCode>0.00</c:formatCode>
                <c:ptCount val="4"/>
                <c:pt idx="0">
                  <c:v>5.0360000000000005</c:v>
                </c:pt>
                <c:pt idx="1">
                  <c:v>62</c:v>
                </c:pt>
                <c:pt idx="2">
                  <c:v>1105.3333333333333</c:v>
                </c:pt>
                <c:pt idx="3">
                  <c:v>9653.3333333333339</c:v>
                </c:pt>
              </c:numCache>
            </c:numRef>
          </c:xVal>
          <c:yVal>
            <c:numRef>
              <c:f>ED_anion_exchange_SR!$X$42:$X$45</c:f>
              <c:numCache>
                <c:formatCode>0.00</c:formatCode>
                <c:ptCount val="4"/>
                <c:pt idx="0">
                  <c:v>9.7844903702104613</c:v>
                </c:pt>
                <c:pt idx="1">
                  <c:v>61.627372658731417</c:v>
                </c:pt>
                <c:pt idx="2">
                  <c:v>773.79703732455027</c:v>
                </c:pt>
                <c:pt idx="3">
                  <c:v>5278.7582047848036</c:v>
                </c:pt>
              </c:numCache>
            </c:numRef>
          </c:yVal>
        </c:ser>
        <c:ser>
          <c:idx val="1"/>
          <c:order val="1"/>
          <c:tx>
            <c:strRef>
              <c:f>ED_anion_exchange_SR!$U$46</c:f>
              <c:strCache>
                <c:ptCount val="1"/>
                <c:pt idx="0">
                  <c:v>FOSA </c:v>
                </c:pt>
              </c:strCache>
            </c:strRef>
          </c:tx>
          <c:xVal>
            <c:numRef>
              <c:f>ED_anion_exchange_SR!$W$46:$W$49</c:f>
              <c:numCache>
                <c:formatCode>0.00</c:formatCode>
                <c:ptCount val="4"/>
                <c:pt idx="0">
                  <c:v>1.4986666666666668</c:v>
                </c:pt>
                <c:pt idx="1">
                  <c:v>46.4</c:v>
                </c:pt>
                <c:pt idx="2">
                  <c:v>792</c:v>
                </c:pt>
                <c:pt idx="3">
                  <c:v>5826.666666666667</c:v>
                </c:pt>
              </c:numCache>
            </c:numRef>
          </c:xVal>
          <c:yVal>
            <c:numRef>
              <c:f>ED_anion_exchange_SR!$X$46:$X$49</c:f>
              <c:numCache>
                <c:formatCode>0.00</c:formatCode>
                <c:ptCount val="4"/>
                <c:pt idx="0">
                  <c:v>0.83646225702319832</c:v>
                </c:pt>
                <c:pt idx="1">
                  <c:v>16.887209752732314</c:v>
                </c:pt>
                <c:pt idx="2">
                  <c:v>162.78171891471885</c:v>
                </c:pt>
                <c:pt idx="3">
                  <c:v>3215.839932046591</c:v>
                </c:pt>
              </c:numCache>
            </c:numRef>
          </c:yVal>
        </c:ser>
        <c:ser>
          <c:idx val="2"/>
          <c:order val="2"/>
          <c:tx>
            <c:strRef>
              <c:f>ED_anion_exchange_SR!$U$50</c:f>
              <c:strCache>
                <c:ptCount val="1"/>
                <c:pt idx="0">
                  <c:v>PFNA </c:v>
                </c:pt>
              </c:strCache>
            </c:strRef>
          </c:tx>
          <c:marker>
            <c:symbol val="square"/>
            <c:size val="7"/>
          </c:marker>
          <c:xVal>
            <c:numRef>
              <c:f>ED_anion_exchange_SR!$W$50:$W$53</c:f>
              <c:numCache>
                <c:formatCode>0.00</c:formatCode>
                <c:ptCount val="4"/>
                <c:pt idx="0">
                  <c:v>4.9706666666666663</c:v>
                </c:pt>
                <c:pt idx="1">
                  <c:v>56.266666666666673</c:v>
                </c:pt>
                <c:pt idx="2">
                  <c:v>965.33333333333337</c:v>
                </c:pt>
                <c:pt idx="3">
                  <c:v>9546.6666666666661</c:v>
                </c:pt>
              </c:numCache>
            </c:numRef>
          </c:xVal>
          <c:yVal>
            <c:numRef>
              <c:f>ED_anion_exchange_SR!$X$50:$X$53</c:f>
              <c:numCache>
                <c:formatCode>0.00</c:formatCode>
                <c:ptCount val="4"/>
                <c:pt idx="0">
                  <c:v>11.726281733388667</c:v>
                </c:pt>
                <c:pt idx="1">
                  <c:v>89.736256895590842</c:v>
                </c:pt>
                <c:pt idx="2">
                  <c:v>682.79758764669407</c:v>
                </c:pt>
                <c:pt idx="3">
                  <c:v>9026.128695062047</c:v>
                </c:pt>
              </c:numCache>
            </c:numRef>
          </c:yVal>
        </c:ser>
        <c:axId val="179731456"/>
        <c:axId val="179750016"/>
      </c:scatterChart>
      <c:valAx>
        <c:axId val="179731456"/>
        <c:scaling>
          <c:logBase val="10"/>
          <c:orientation val="minMax"/>
          <c:max val="100000"/>
          <c:min val="0.1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Cw [ng/L]</a:t>
                </a:r>
              </a:p>
            </c:rich>
          </c:tx>
        </c:title>
        <c:numFmt formatCode="#,##0" sourceLinked="0"/>
        <c:tickLblPos val="nextTo"/>
        <c:crossAx val="179750016"/>
        <c:crossesAt val="0.1"/>
        <c:crossBetween val="midCat"/>
        <c:majorUnit val="10"/>
        <c:minorUnit val="10"/>
      </c:valAx>
      <c:valAx>
        <c:axId val="179750016"/>
        <c:scaling>
          <c:logBase val="10"/>
          <c:orientation val="minMax"/>
          <c:max val="100000"/>
          <c:min val="0.1"/>
        </c:scaling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Cs[ng/g]</a:t>
                </a:r>
              </a:p>
            </c:rich>
          </c:tx>
        </c:title>
        <c:numFmt formatCode="#,##0" sourceLinked="0"/>
        <c:tickLblPos val="nextTo"/>
        <c:crossAx val="179731456"/>
        <c:crossesAt val="0.1"/>
        <c:crossBetween val="midCat"/>
        <c:minorUnit val="10"/>
      </c:valAx>
    </c:plotArea>
    <c:legend>
      <c:legendPos val="r"/>
    </c:legend>
    <c:plotVisOnly val="1"/>
  </c:chart>
  <c:printSettings>
    <c:headerFooter/>
    <c:pageMargins b="0.75000000000000155" l="0.70000000000000062" r="0.70000000000000062" t="0.75000000000000155" header="0.30000000000000032" footer="0.30000000000000032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title>
      <c:tx>
        <c:rich>
          <a:bodyPr/>
          <a:lstStyle/>
          <a:p>
            <a:pPr>
              <a:defRPr/>
            </a:pPr>
            <a:r>
              <a:rPr lang="sk-SK"/>
              <a:t>Sorbent </a:t>
            </a:r>
            <a:r>
              <a:rPr lang="sk-SK" sz="1800" b="1" i="0" u="none" strike="noStrike" baseline="0"/>
              <a:t>Empore Disk Anion-SR</a:t>
            </a:r>
            <a:endParaRPr lang="en-US"/>
          </a:p>
        </c:rich>
      </c:tx>
      <c:layout/>
    </c:title>
    <c:plotArea>
      <c:layout>
        <c:manualLayout>
          <c:layoutTarget val="inner"/>
          <c:xMode val="edge"/>
          <c:yMode val="edge"/>
          <c:x val="0.12790609869418496"/>
          <c:y val="0.13478429873623837"/>
          <c:w val="0.7349185699613624"/>
          <c:h val="0.70918757245392505"/>
        </c:manualLayout>
      </c:layout>
      <c:scatterChart>
        <c:scatterStyle val="lineMarker"/>
        <c:ser>
          <c:idx val="0"/>
          <c:order val="0"/>
          <c:tx>
            <c:strRef>
              <c:f>ED_anion_exchange_SR!$B$4</c:f>
              <c:strCache>
                <c:ptCount val="1"/>
                <c:pt idx="0">
                  <c:v>Nominální koncentrace roztoku 0 ng/l -blank</c:v>
                </c:pt>
              </c:strCache>
            </c:strRef>
          </c:tx>
          <c:spPr>
            <a:ln w="28575">
              <a:noFill/>
            </a:ln>
          </c:spPr>
          <c:marker>
            <c:symbol val="square"/>
            <c:size val="6"/>
            <c:spPr>
              <a:solidFill>
                <a:srgbClr val="4F81BD"/>
              </a:solidFill>
            </c:spPr>
          </c:marker>
          <c:dLbls>
            <c:delete val="1"/>
          </c:dLbls>
          <c:errBars>
            <c:errDir val="y"/>
            <c:errBarType val="both"/>
            <c:errValType val="cust"/>
            <c:plus>
              <c:numRef>
                <c:f>ED_anion_exchange_SR!$E$6:$E$17</c:f>
                <c:numCache>
                  <c:formatCode>General</c:formatCode>
                  <c:ptCount val="12"/>
                  <c:pt idx="0">
                    <c:v>0.15770361967444035</c:v>
                  </c:pt>
                  <c:pt idx="1">
                    <c:v>0.20440380262179048</c:v>
                  </c:pt>
                  <c:pt idx="2">
                    <c:v>0.14434705952386473</c:v>
                  </c:pt>
                  <c:pt idx="3">
                    <c:v>0.19045209306329802</c:v>
                  </c:pt>
                  <c:pt idx="4">
                    <c:v>0.23827917558423373</c:v>
                  </c:pt>
                  <c:pt idx="5">
                    <c:v>5.1248198386895538E-2</c:v>
                  </c:pt>
                  <c:pt idx="6">
                    <c:v>2.3491941285636031E-2</c:v>
                  </c:pt>
                  <c:pt idx="7">
                    <c:v>0.16961554854383909</c:v>
                  </c:pt>
                  <c:pt idx="8">
                    <c:v>0.24531137901399758</c:v>
                  </c:pt>
                  <c:pt idx="9">
                    <c:v>0.21770028630941551</c:v>
                  </c:pt>
                  <c:pt idx="10">
                    <c:v>0.17725242899176363</c:v>
                  </c:pt>
                  <c:pt idx="11">
                    <c:v>0.24454635888802345</c:v>
                  </c:pt>
                </c:numCache>
              </c:numRef>
            </c:plus>
            <c:minus>
              <c:numRef>
                <c:f>ED_anion_exchange_SR!$E$6:$E$17</c:f>
                <c:numCache>
                  <c:formatCode>General</c:formatCode>
                  <c:ptCount val="12"/>
                  <c:pt idx="0">
                    <c:v>0.15770361967444035</c:v>
                  </c:pt>
                  <c:pt idx="1">
                    <c:v>0.20440380262179048</c:v>
                  </c:pt>
                  <c:pt idx="2">
                    <c:v>0.14434705952386473</c:v>
                  </c:pt>
                  <c:pt idx="3">
                    <c:v>0.19045209306329802</c:v>
                  </c:pt>
                  <c:pt idx="4">
                    <c:v>0.23827917558423373</c:v>
                  </c:pt>
                  <c:pt idx="5">
                    <c:v>5.1248198386895538E-2</c:v>
                  </c:pt>
                  <c:pt idx="6">
                    <c:v>2.3491941285636031E-2</c:v>
                  </c:pt>
                  <c:pt idx="7">
                    <c:v>0.16961554854383909</c:v>
                  </c:pt>
                  <c:pt idx="8">
                    <c:v>0.24531137901399758</c:v>
                  </c:pt>
                  <c:pt idx="9">
                    <c:v>0.21770028630941551</c:v>
                  </c:pt>
                  <c:pt idx="10">
                    <c:v>0.17725242899176363</c:v>
                  </c:pt>
                  <c:pt idx="11">
                    <c:v>0.24454635888802345</c:v>
                  </c:pt>
                </c:numCache>
              </c:numRef>
            </c:minus>
          </c:errBars>
          <c:xVal>
            <c:numRef>
              <c:f>ED_anion_exchange_SR!$C$6:$C$17</c:f>
              <c:numCache>
                <c:formatCode>0.00</c:formatCode>
                <c:ptCount val="12"/>
                <c:pt idx="0">
                  <c:v>3.43</c:v>
                </c:pt>
                <c:pt idx="1">
                  <c:v>4.0599999999999996</c:v>
                </c:pt>
                <c:pt idx="2">
                  <c:v>4.67</c:v>
                </c:pt>
                <c:pt idx="3">
                  <c:v>5.3</c:v>
                </c:pt>
                <c:pt idx="4">
                  <c:v>6.5</c:v>
                </c:pt>
                <c:pt idx="5">
                  <c:v>7.77</c:v>
                </c:pt>
                <c:pt idx="6">
                  <c:v>8.25</c:v>
                </c:pt>
                <c:pt idx="7">
                  <c:v>3.9</c:v>
                </c:pt>
                <c:pt idx="8">
                  <c:v>5.17</c:v>
                </c:pt>
                <c:pt idx="9">
                  <c:v>6.43</c:v>
                </c:pt>
                <c:pt idx="10">
                  <c:v>5.62</c:v>
                </c:pt>
                <c:pt idx="11">
                  <c:v>5.92</c:v>
                </c:pt>
              </c:numCache>
            </c:numRef>
          </c:xVal>
          <c:yVal>
            <c:numRef>
              <c:f>ED_anion_exchange_SR!$D$6:$D$17</c:f>
              <c:numCache>
                <c:formatCode>0.00</c:formatCode>
                <c:ptCount val="12"/>
                <c:pt idx="0">
                  <c:v>3.4689731636528021</c:v>
                </c:pt>
                <c:pt idx="1">
                  <c:v>3.4757639513185592</c:v>
                </c:pt>
                <c:pt idx="2">
                  <c:v>3.1607778007896399</c:v>
                </c:pt>
                <c:pt idx="3">
                  <c:v>5.0733805853237257</c:v>
                </c:pt>
                <c:pt idx="4">
                  <c:v>3.3900022170941542</c:v>
                </c:pt>
                <c:pt idx="5">
                  <c:v>3.4517082608037368</c:v>
                </c:pt>
                <c:pt idx="6">
                  <c:v>3.1737785610355322</c:v>
                </c:pt>
                <c:pt idx="7">
                  <c:v>4.3173914557185942</c:v>
                </c:pt>
                <c:pt idx="8">
                  <c:v>3.3494070585527753</c:v>
                </c:pt>
                <c:pt idx="9">
                  <c:v>3.2884524887146247</c:v>
                </c:pt>
                <c:pt idx="10">
                  <c:v>2.7467413015977029</c:v>
                </c:pt>
                <c:pt idx="11">
                  <c:v>3.372745683959542</c:v>
                </c:pt>
              </c:numCache>
            </c:numRef>
          </c:yVal>
        </c:ser>
        <c:ser>
          <c:idx val="1"/>
          <c:order val="1"/>
          <c:tx>
            <c:strRef>
              <c:f>ED_anion_exchange_SR!$B$18</c:f>
              <c:strCache>
                <c:ptCount val="1"/>
                <c:pt idx="0">
                  <c:v>Nominální koncentrace roztoku 100 ng/l</c:v>
                </c:pt>
              </c:strCache>
            </c:strRef>
          </c:tx>
          <c:spPr>
            <a:ln w="28575">
              <a:noFill/>
            </a:ln>
          </c:spPr>
          <c:dLbls>
            <c:delete val="1"/>
          </c:dLbls>
          <c:errBars>
            <c:errDir val="y"/>
            <c:errBarType val="both"/>
            <c:errValType val="cust"/>
            <c:plus>
              <c:numRef>
                <c:f>ED_anion_exchange_SR!$E$20:$E$31</c:f>
                <c:numCache>
                  <c:formatCode>General</c:formatCode>
                  <c:ptCount val="12"/>
                  <c:pt idx="0">
                    <c:v>0.11437869611515383</c:v>
                  </c:pt>
                  <c:pt idx="1">
                    <c:v>7.3968743245502733E-2</c:v>
                  </c:pt>
                  <c:pt idx="2">
                    <c:v>6.65784102232303E-2</c:v>
                  </c:pt>
                  <c:pt idx="3">
                    <c:v>5.6051962377440034E-2</c:v>
                  </c:pt>
                  <c:pt idx="4">
                    <c:v>0.1243608273631498</c:v>
                  </c:pt>
                  <c:pt idx="5">
                    <c:v>0.12466143143654396</c:v>
                  </c:pt>
                  <c:pt idx="6">
                    <c:v>0.12028518123661325</c:v>
                  </c:pt>
                  <c:pt idx="7">
                    <c:v>0.12387836696064358</c:v>
                  </c:pt>
                  <c:pt idx="8">
                    <c:v>8.3529539684725318E-2</c:v>
                  </c:pt>
                  <c:pt idx="9">
                    <c:v>0.1225473781172699</c:v>
                  </c:pt>
                  <c:pt idx="10">
                    <c:v>0.13028976977945295</c:v>
                  </c:pt>
                  <c:pt idx="11">
                    <c:v>0.10615302320241016</c:v>
                  </c:pt>
                </c:numCache>
              </c:numRef>
            </c:plus>
            <c:minus>
              <c:numRef>
                <c:f>ED_anion_exchange_SR!$E$20:$E$31</c:f>
                <c:numCache>
                  <c:formatCode>General</c:formatCode>
                  <c:ptCount val="12"/>
                  <c:pt idx="0">
                    <c:v>0.11437869611515383</c:v>
                  </c:pt>
                  <c:pt idx="1">
                    <c:v>7.3968743245502733E-2</c:v>
                  </c:pt>
                  <c:pt idx="2">
                    <c:v>6.65784102232303E-2</c:v>
                  </c:pt>
                  <c:pt idx="3">
                    <c:v>5.6051962377440034E-2</c:v>
                  </c:pt>
                  <c:pt idx="4">
                    <c:v>0.1243608273631498</c:v>
                  </c:pt>
                  <c:pt idx="5">
                    <c:v>0.12466143143654396</c:v>
                  </c:pt>
                  <c:pt idx="6">
                    <c:v>0.12028518123661325</c:v>
                  </c:pt>
                  <c:pt idx="7">
                    <c:v>0.12387836696064358</c:v>
                  </c:pt>
                  <c:pt idx="8">
                    <c:v>8.3529539684725318E-2</c:v>
                  </c:pt>
                  <c:pt idx="9">
                    <c:v>0.1225473781172699</c:v>
                  </c:pt>
                  <c:pt idx="10">
                    <c:v>0.13028976977945295</c:v>
                  </c:pt>
                  <c:pt idx="11">
                    <c:v>0.10615302320241016</c:v>
                  </c:pt>
                </c:numCache>
              </c:numRef>
            </c:minus>
          </c:errBars>
          <c:xVal>
            <c:numRef>
              <c:f>ED_anion_exchange_SR!$C$20:$C$31</c:f>
              <c:numCache>
                <c:formatCode>0.00</c:formatCode>
                <c:ptCount val="12"/>
                <c:pt idx="0">
                  <c:v>3.43</c:v>
                </c:pt>
                <c:pt idx="1">
                  <c:v>4.0599999999999996</c:v>
                </c:pt>
                <c:pt idx="2">
                  <c:v>4.67</c:v>
                </c:pt>
                <c:pt idx="3">
                  <c:v>5.3</c:v>
                </c:pt>
                <c:pt idx="4">
                  <c:v>6.5</c:v>
                </c:pt>
                <c:pt idx="5">
                  <c:v>7.77</c:v>
                </c:pt>
                <c:pt idx="6">
                  <c:v>8.25</c:v>
                </c:pt>
                <c:pt idx="7">
                  <c:v>3.9</c:v>
                </c:pt>
                <c:pt idx="8">
                  <c:v>5.17</c:v>
                </c:pt>
                <c:pt idx="9">
                  <c:v>6.43</c:v>
                </c:pt>
                <c:pt idx="10">
                  <c:v>5.62</c:v>
                </c:pt>
                <c:pt idx="11">
                  <c:v>5.92</c:v>
                </c:pt>
              </c:numCache>
            </c:numRef>
          </c:xVal>
          <c:yVal>
            <c:numRef>
              <c:f>ED_anion_exchange_SR!$D$20:$D$31</c:f>
              <c:numCache>
                <c:formatCode>0.00</c:formatCode>
                <c:ptCount val="12"/>
                <c:pt idx="0">
                  <c:v>3.2313524587429874</c:v>
                </c:pt>
                <c:pt idx="1">
                  <c:v>3.1710166202518573</c:v>
                </c:pt>
                <c:pt idx="2">
                  <c:v>2.8154685323567339</c:v>
                </c:pt>
                <c:pt idx="3">
                  <c:v>4.0376733080822413</c:v>
                </c:pt>
                <c:pt idx="4">
                  <c:v>3.1679118251497425</c:v>
                </c:pt>
                <c:pt idx="5">
                  <c:v>3.105089722571277</c:v>
                </c:pt>
                <c:pt idx="6">
                  <c:v>2.9640995527508234</c:v>
                </c:pt>
                <c:pt idx="7">
                  <c:v>3.5361824870709078</c:v>
                </c:pt>
                <c:pt idx="8">
                  <c:v>3.0121701694658132</c:v>
                </c:pt>
                <c:pt idx="9">
                  <c:v>2.9973819634808803</c:v>
                </c:pt>
                <c:pt idx="10">
                  <c:v>2.5610399171453766</c:v>
                </c:pt>
                <c:pt idx="11">
                  <c:v>3.2027167625892661</c:v>
                </c:pt>
              </c:numCache>
            </c:numRef>
          </c:yVal>
        </c:ser>
        <c:ser>
          <c:idx val="2"/>
          <c:order val="2"/>
          <c:tx>
            <c:strRef>
              <c:f>ED_anion_exchange_SR!$B$32</c:f>
              <c:strCache>
                <c:ptCount val="1"/>
                <c:pt idx="0">
                  <c:v>Nominální koncentrace roztoku 1000 ng/l</c:v>
                </c:pt>
              </c:strCache>
            </c:strRef>
          </c:tx>
          <c:spPr>
            <a:ln w="28575">
              <a:noFill/>
            </a:ln>
          </c:spPr>
          <c:marker>
            <c:symbol val="square"/>
            <c:size val="6"/>
            <c:spPr>
              <a:solidFill>
                <a:srgbClr val="92D050"/>
              </a:solidFill>
            </c:spPr>
          </c:marker>
          <c:dLbls>
            <c:delete val="1"/>
          </c:dLbls>
          <c:errBars>
            <c:errDir val="y"/>
            <c:errBarType val="both"/>
            <c:errValType val="cust"/>
            <c:plus>
              <c:numRef>
                <c:f>ED_anion_exchange_SR!$E$34:$E$45</c:f>
                <c:numCache>
                  <c:formatCode>General</c:formatCode>
                  <c:ptCount val="12"/>
                  <c:pt idx="0">
                    <c:v>9.7790980504913527E-2</c:v>
                  </c:pt>
                  <c:pt idx="1">
                    <c:v>0.11594515441066022</c:v>
                  </c:pt>
                  <c:pt idx="2">
                    <c:v>0.10148488340891282</c:v>
                  </c:pt>
                  <c:pt idx="3">
                    <c:v>0.11328942871401937</c:v>
                  </c:pt>
                  <c:pt idx="4">
                    <c:v>0.12896579263613228</c:v>
                  </c:pt>
                  <c:pt idx="5">
                    <c:v>6.2123237502644812E-2</c:v>
                  </c:pt>
                  <c:pt idx="6">
                    <c:v>0.12980957889354361</c:v>
                  </c:pt>
                  <c:pt idx="7">
                    <c:v>0.10659923445889863</c:v>
                  </c:pt>
                  <c:pt idx="8">
                    <c:v>0.10480492988455659</c:v>
                  </c:pt>
                  <c:pt idx="9">
                    <c:v>9.9777493270428508E-2</c:v>
                  </c:pt>
                  <c:pt idx="10">
                    <c:v>0.13958055565109451</c:v>
                  </c:pt>
                  <c:pt idx="11">
                    <c:v>0.1270967139882524</c:v>
                  </c:pt>
                </c:numCache>
              </c:numRef>
            </c:plus>
            <c:minus>
              <c:numRef>
                <c:f>ED_anion_exchange_SR!$E$34:$E$45</c:f>
                <c:numCache>
                  <c:formatCode>General</c:formatCode>
                  <c:ptCount val="12"/>
                  <c:pt idx="0">
                    <c:v>9.7790980504913527E-2</c:v>
                  </c:pt>
                  <c:pt idx="1">
                    <c:v>0.11594515441066022</c:v>
                  </c:pt>
                  <c:pt idx="2">
                    <c:v>0.10148488340891282</c:v>
                  </c:pt>
                  <c:pt idx="3">
                    <c:v>0.11328942871401937</c:v>
                  </c:pt>
                  <c:pt idx="4">
                    <c:v>0.12896579263613228</c:v>
                  </c:pt>
                  <c:pt idx="5">
                    <c:v>6.2123237502644812E-2</c:v>
                  </c:pt>
                  <c:pt idx="6">
                    <c:v>0.12980957889354361</c:v>
                  </c:pt>
                  <c:pt idx="7">
                    <c:v>0.10659923445889863</c:v>
                  </c:pt>
                  <c:pt idx="8">
                    <c:v>0.10480492988455659</c:v>
                  </c:pt>
                  <c:pt idx="9">
                    <c:v>9.9777493270428508E-2</c:v>
                  </c:pt>
                  <c:pt idx="10">
                    <c:v>0.13958055565109451</c:v>
                  </c:pt>
                  <c:pt idx="11">
                    <c:v>0.1270967139882524</c:v>
                  </c:pt>
                </c:numCache>
              </c:numRef>
            </c:minus>
          </c:errBars>
          <c:xVal>
            <c:numRef>
              <c:f>ED_anion_exchange_SR!$C$34:$C$45</c:f>
              <c:numCache>
                <c:formatCode>0.00</c:formatCode>
                <c:ptCount val="12"/>
                <c:pt idx="0">
                  <c:v>3.43</c:v>
                </c:pt>
                <c:pt idx="1">
                  <c:v>4.0599999999999996</c:v>
                </c:pt>
                <c:pt idx="2">
                  <c:v>4.67</c:v>
                </c:pt>
                <c:pt idx="3">
                  <c:v>5.3</c:v>
                </c:pt>
                <c:pt idx="4">
                  <c:v>6.5</c:v>
                </c:pt>
                <c:pt idx="5">
                  <c:v>7.77</c:v>
                </c:pt>
                <c:pt idx="6">
                  <c:v>8.25</c:v>
                </c:pt>
                <c:pt idx="7">
                  <c:v>3.9</c:v>
                </c:pt>
                <c:pt idx="8">
                  <c:v>5.17</c:v>
                </c:pt>
                <c:pt idx="9">
                  <c:v>6.43</c:v>
                </c:pt>
                <c:pt idx="10">
                  <c:v>5.62</c:v>
                </c:pt>
                <c:pt idx="11">
                  <c:v>5.92</c:v>
                </c:pt>
              </c:numCache>
            </c:numRef>
          </c:xVal>
          <c:yVal>
            <c:numRef>
              <c:f>ED_anion_exchange_SR!$D$34:$D$45</c:f>
              <c:numCache>
                <c:formatCode>0.00</c:formatCode>
                <c:ptCount val="12"/>
                <c:pt idx="0">
                  <c:v>3.0258988177967185</c:v>
                </c:pt>
                <c:pt idx="1">
                  <c:v>3.0202296803630522</c:v>
                </c:pt>
                <c:pt idx="2">
                  <c:v>2.6545480603114147</c:v>
                </c:pt>
                <c:pt idx="3">
                  <c:v>3.266768933832676</c:v>
                </c:pt>
                <c:pt idx="4">
                  <c:v>2.997150261614661</c:v>
                </c:pt>
                <c:pt idx="5">
                  <c:v>3.1106302670145287</c:v>
                </c:pt>
                <c:pt idx="6">
                  <c:v>3.0609084783385936</c:v>
                </c:pt>
                <c:pt idx="7">
                  <c:v>2.9711196080890798</c:v>
                </c:pt>
                <c:pt idx="8">
                  <c:v>2.7830038286363852</c:v>
                </c:pt>
                <c:pt idx="9">
                  <c:v>2.8451337954248141</c:v>
                </c:pt>
                <c:pt idx="10">
                  <c:v>2.3128804485689898</c:v>
                </c:pt>
                <c:pt idx="11">
                  <c:v>4.9055806122925985</c:v>
                </c:pt>
              </c:numCache>
            </c:numRef>
          </c:yVal>
        </c:ser>
        <c:ser>
          <c:idx val="3"/>
          <c:order val="3"/>
          <c:tx>
            <c:strRef>
              <c:f>ED_anion_exchange_SR!$B$46</c:f>
              <c:strCache>
                <c:ptCount val="1"/>
                <c:pt idx="0">
                  <c:v>Nominální koncentrace roztoku 10000 ng/l</c:v>
                </c:pt>
              </c:strCache>
            </c:strRef>
          </c:tx>
          <c:spPr>
            <a:ln w="28575">
              <a:noFill/>
            </a:ln>
          </c:spPr>
          <c:marker>
            <c:symbol val="square"/>
            <c:size val="6"/>
            <c:spPr>
              <a:solidFill>
                <a:srgbClr val="FFC000"/>
              </a:solidFill>
            </c:spPr>
          </c:marker>
          <c:dLbls>
            <c:delete val="1"/>
          </c:dLbls>
          <c:errBars>
            <c:errDir val="y"/>
            <c:errBarType val="both"/>
            <c:errValType val="cust"/>
            <c:plus>
              <c:numRef>
                <c:f>ED_anion_exchange_SR!$E$48:$E$59</c:f>
                <c:numCache>
                  <c:formatCode>General</c:formatCode>
                  <c:ptCount val="12"/>
                  <c:pt idx="0">
                    <c:v>7.5170969962416567E-2</c:v>
                  </c:pt>
                  <c:pt idx="1">
                    <c:v>7.9171442016392479E-2</c:v>
                  </c:pt>
                  <c:pt idx="2">
                    <c:v>7.6480069539847317E-2</c:v>
                  </c:pt>
                  <c:pt idx="3">
                    <c:v>8.9864316424088209E-2</c:v>
                  </c:pt>
                  <c:pt idx="4">
                    <c:v>0.12873625921777165</c:v>
                  </c:pt>
                  <c:pt idx="5">
                    <c:v>0.23144614432872412</c:v>
                  </c:pt>
                  <c:pt idx="6">
                    <c:v>0.3704668314527928</c:v>
                  </c:pt>
                  <c:pt idx="7">
                    <c:v>0.10501600431088098</c:v>
                  </c:pt>
                  <c:pt idx="8">
                    <c:v>0.10777481757948415</c:v>
                  </c:pt>
                  <c:pt idx="9">
                    <c:v>0.12673316561946368</c:v>
                  </c:pt>
                  <c:pt idx="10">
                    <c:v>0.14013024047668443</c:v>
                  </c:pt>
                  <c:pt idx="11">
                    <c:v>0.10064948771281967</c:v>
                  </c:pt>
                </c:numCache>
              </c:numRef>
            </c:plus>
            <c:minus>
              <c:numRef>
                <c:f>ED_anion_exchange_SR!$E$48:$E$59</c:f>
                <c:numCache>
                  <c:formatCode>General</c:formatCode>
                  <c:ptCount val="12"/>
                  <c:pt idx="0">
                    <c:v>7.5170969962416567E-2</c:v>
                  </c:pt>
                  <c:pt idx="1">
                    <c:v>7.9171442016392479E-2</c:v>
                  </c:pt>
                  <c:pt idx="2">
                    <c:v>7.6480069539847317E-2</c:v>
                  </c:pt>
                  <c:pt idx="3">
                    <c:v>8.9864316424088209E-2</c:v>
                  </c:pt>
                  <c:pt idx="4">
                    <c:v>0.12873625921777165</c:v>
                  </c:pt>
                  <c:pt idx="5">
                    <c:v>0.23144614432872412</c:v>
                  </c:pt>
                  <c:pt idx="6">
                    <c:v>0.3704668314527928</c:v>
                  </c:pt>
                  <c:pt idx="7">
                    <c:v>0.10501600431088098</c:v>
                  </c:pt>
                  <c:pt idx="8">
                    <c:v>0.10777481757948415</c:v>
                  </c:pt>
                  <c:pt idx="9">
                    <c:v>0.12673316561946368</c:v>
                  </c:pt>
                  <c:pt idx="10">
                    <c:v>0.14013024047668443</c:v>
                  </c:pt>
                  <c:pt idx="11">
                    <c:v>0.10064948771281967</c:v>
                  </c:pt>
                </c:numCache>
              </c:numRef>
            </c:minus>
          </c:errBars>
          <c:xVal>
            <c:numRef>
              <c:f>ED_anion_exchange_SR!$C$48:$C$59</c:f>
              <c:numCache>
                <c:formatCode>0.00</c:formatCode>
                <c:ptCount val="12"/>
                <c:pt idx="0">
                  <c:v>3.43</c:v>
                </c:pt>
                <c:pt idx="1">
                  <c:v>4.0599999999999996</c:v>
                </c:pt>
                <c:pt idx="2">
                  <c:v>4.67</c:v>
                </c:pt>
                <c:pt idx="3">
                  <c:v>5.3</c:v>
                </c:pt>
                <c:pt idx="4">
                  <c:v>6.5</c:v>
                </c:pt>
                <c:pt idx="5">
                  <c:v>7.77</c:v>
                </c:pt>
                <c:pt idx="6">
                  <c:v>8.25</c:v>
                </c:pt>
                <c:pt idx="7">
                  <c:v>3.9</c:v>
                </c:pt>
                <c:pt idx="8">
                  <c:v>5.17</c:v>
                </c:pt>
                <c:pt idx="9">
                  <c:v>6.43</c:v>
                </c:pt>
                <c:pt idx="10">
                  <c:v>5.62</c:v>
                </c:pt>
                <c:pt idx="11">
                  <c:v>5.92</c:v>
                </c:pt>
              </c:numCache>
            </c:numRef>
          </c:xVal>
          <c:yVal>
            <c:numRef>
              <c:f>ED_anion_exchange_SR!$D$48:$D$59</c:f>
              <c:numCache>
                <c:formatCode>0.00</c:formatCode>
                <c:ptCount val="12"/>
                <c:pt idx="0">
                  <c:v>2.9556748810972411</c:v>
                </c:pt>
                <c:pt idx="1">
                  <c:v>2.9549735930114336</c:v>
                </c:pt>
                <c:pt idx="2">
                  <c:v>2.9008842641771335</c:v>
                </c:pt>
                <c:pt idx="3">
                  <c:v>2.9943334384830678</c:v>
                </c:pt>
                <c:pt idx="4">
                  <c:v>2.965696583013425</c:v>
                </c:pt>
                <c:pt idx="5">
                  <c:v>3.1582164029359889</c:v>
                </c:pt>
                <c:pt idx="6">
                  <c:v>3.1063517491755874</c:v>
                </c:pt>
                <c:pt idx="7">
                  <c:v>2.5530745821645513</c:v>
                </c:pt>
                <c:pt idx="8">
                  <c:v>2.6644868474817787</c:v>
                </c:pt>
                <c:pt idx="9">
                  <c:v>2.7378544666528541</c:v>
                </c:pt>
                <c:pt idx="10">
                  <c:v>2.7418742500925437</c:v>
                </c:pt>
                <c:pt idx="11">
                  <c:v>2.9756497625078167</c:v>
                </c:pt>
              </c:numCache>
            </c:numRef>
          </c:yVal>
        </c:ser>
        <c:dLbls>
          <c:showVal val="1"/>
          <c:showCatName val="1"/>
        </c:dLbls>
        <c:axId val="180823168"/>
        <c:axId val="180825088"/>
      </c:scatterChart>
      <c:valAx>
        <c:axId val="180823168"/>
        <c:scaling>
          <c:orientation val="minMax"/>
          <c:min val="3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sk-SK"/>
                  <a:t>log Kow</a:t>
                </a:r>
              </a:p>
            </c:rich>
          </c:tx>
          <c:layout/>
        </c:title>
        <c:numFmt formatCode="0.00" sourceLinked="1"/>
        <c:tickLblPos val="nextTo"/>
        <c:crossAx val="180825088"/>
        <c:crosses val="autoZero"/>
        <c:crossBetween val="midCat"/>
        <c:majorUnit val="0.5"/>
      </c:valAx>
      <c:valAx>
        <c:axId val="180825088"/>
        <c:scaling>
          <c:orientation val="minMax"/>
          <c:max val="7"/>
        </c:scaling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 sz="1200" b="1" i="0" baseline="0"/>
                  <a:t>log K</a:t>
                </a:r>
                <a:r>
                  <a:rPr lang="cs-CZ" sz="1200" b="1" i="0" baseline="-25000"/>
                  <a:t>sw</a:t>
                </a:r>
                <a:r>
                  <a:rPr lang="cs-CZ" sz="1200" b="1" i="0" baseline="0"/>
                  <a:t> [</a:t>
                </a:r>
                <a:r>
                  <a:rPr lang="en-US" sz="1200" b="1" i="0" baseline="0"/>
                  <a:t>l</a:t>
                </a:r>
                <a:r>
                  <a:rPr lang="cs-CZ" sz="1200" b="1" i="0" baseline="0"/>
                  <a:t>/kg]</a:t>
                </a:r>
                <a:endParaRPr lang="en-US" sz="1200" b="1" i="0" baseline="0"/>
              </a:p>
            </c:rich>
          </c:tx>
          <c:layout>
            <c:manualLayout>
              <c:xMode val="edge"/>
              <c:yMode val="edge"/>
              <c:x val="3.6542475668802268E-2"/>
              <c:y val="0.34206281777668068"/>
            </c:manualLayout>
          </c:layout>
        </c:title>
        <c:numFmt formatCode="0.00" sourceLinked="1"/>
        <c:tickLblPos val="nextTo"/>
        <c:spPr>
          <a:noFill/>
        </c:spPr>
        <c:crossAx val="180823168"/>
        <c:crosses val="autoZero"/>
        <c:crossBetween val="midCat"/>
        <c:majorUnit val="1"/>
      </c:valAx>
      <c:spPr>
        <a:noFill/>
        <a:ln>
          <a:solidFill>
            <a:schemeClr val="tx1"/>
          </a:solidFill>
        </a:ln>
      </c:spPr>
    </c:plotArea>
    <c:legend>
      <c:legendPos val="r"/>
      <c:layout>
        <c:manualLayout>
          <c:xMode val="edge"/>
          <c:yMode val="edge"/>
          <c:x val="0.87395523385663765"/>
          <c:y val="0.42260749993885055"/>
          <c:w val="0.11610687794460479"/>
          <c:h val="0.39048107126996101"/>
        </c:manualLayout>
      </c:layout>
    </c:legend>
    <c:plotVisOnly val="1"/>
  </c:chart>
  <c:printSettings>
    <c:headerFooter/>
    <c:pageMargins b="0.75000000000000155" l="0.70000000000000062" r="0.70000000000000062" t="0.75000000000000155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title>
      <c:tx>
        <c:rich>
          <a:bodyPr/>
          <a:lstStyle/>
          <a:p>
            <a:pPr>
              <a:defRPr/>
            </a:pPr>
            <a:r>
              <a:rPr lang="sk-SK"/>
              <a:t>HLB</a:t>
            </a:r>
            <a:endParaRPr lang="en-US"/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0.14938209462138491"/>
          <c:y val="0.15321728228412357"/>
          <c:w val="0.72883143187760469"/>
          <c:h val="0.68788948110176507"/>
        </c:manualLayout>
      </c:layout>
      <c:scatterChart>
        <c:scatterStyle val="lineMarker"/>
        <c:ser>
          <c:idx val="0"/>
          <c:order val="0"/>
          <c:tx>
            <c:strRef>
              <c:f>Oasis_HLB!$U$30</c:f>
              <c:strCache>
                <c:ptCount val="1"/>
                <c:pt idx="0">
                  <c:v>PFTrDA </c:v>
                </c:pt>
              </c:strCache>
            </c:strRef>
          </c:tx>
          <c:marker>
            <c:symbol val="square"/>
            <c:size val="7"/>
          </c:marker>
          <c:xVal>
            <c:numRef>
              <c:f>Oasis_HLB!$W$30:$W$33</c:f>
              <c:numCache>
                <c:formatCode>0.00</c:formatCode>
                <c:ptCount val="4"/>
                <c:pt idx="0">
                  <c:v>7.5333333333333323</c:v>
                </c:pt>
                <c:pt idx="1">
                  <c:v>14.146666666666668</c:v>
                </c:pt>
                <c:pt idx="2">
                  <c:v>32.773333333333333</c:v>
                </c:pt>
                <c:pt idx="3">
                  <c:v>412.26666666666665</c:v>
                </c:pt>
              </c:numCache>
            </c:numRef>
          </c:xVal>
          <c:yVal>
            <c:numRef>
              <c:f>Oasis_HLB!$X$30:$X$33</c:f>
              <c:numCache>
                <c:formatCode>0.00</c:formatCode>
                <c:ptCount val="4"/>
                <c:pt idx="0">
                  <c:v>18.51134535652681</c:v>
                </c:pt>
                <c:pt idx="1">
                  <c:v>310.89149604689857</c:v>
                </c:pt>
                <c:pt idx="2">
                  <c:v>4795.8842959181175</c:v>
                </c:pt>
                <c:pt idx="3">
                  <c:v>9601.6434928462022</c:v>
                </c:pt>
              </c:numCache>
            </c:numRef>
          </c:yVal>
        </c:ser>
        <c:ser>
          <c:idx val="1"/>
          <c:order val="1"/>
          <c:tx>
            <c:strRef>
              <c:f>Oasis_HLB!$U$34</c:f>
              <c:strCache>
                <c:ptCount val="1"/>
                <c:pt idx="0">
                  <c:v>PFBS </c:v>
                </c:pt>
              </c:strCache>
            </c:strRef>
          </c:tx>
          <c:xVal>
            <c:numRef>
              <c:f>Oasis_HLB!$W$34:$W$37</c:f>
              <c:numCache>
                <c:formatCode>0.00</c:formatCode>
                <c:ptCount val="4"/>
                <c:pt idx="0">
                  <c:v>1.2973333333333334</c:v>
                </c:pt>
                <c:pt idx="1">
                  <c:v>55.733333333333341</c:v>
                </c:pt>
                <c:pt idx="2">
                  <c:v>480.66666666666669</c:v>
                </c:pt>
                <c:pt idx="3">
                  <c:v>6973.333333333333</c:v>
                </c:pt>
              </c:numCache>
            </c:numRef>
          </c:xVal>
          <c:yVal>
            <c:numRef>
              <c:f>Oasis_HLB!$X$34:$X$37</c:f>
              <c:numCache>
                <c:formatCode>0.00</c:formatCode>
                <c:ptCount val="4"/>
                <c:pt idx="0">
                  <c:v>8.5530097651260117</c:v>
                </c:pt>
                <c:pt idx="1">
                  <c:v>196.84692644136842</c:v>
                </c:pt>
                <c:pt idx="2">
                  <c:v>2815.4519427323926</c:v>
                </c:pt>
                <c:pt idx="3">
                  <c:v>16661.075528518832</c:v>
                </c:pt>
              </c:numCache>
            </c:numRef>
          </c:yVal>
        </c:ser>
        <c:ser>
          <c:idx val="2"/>
          <c:order val="2"/>
          <c:tx>
            <c:strRef>
              <c:f>Oasis_HLB!$U$38</c:f>
              <c:strCache>
                <c:ptCount val="1"/>
                <c:pt idx="0">
                  <c:v>PFHxS </c:v>
                </c:pt>
              </c:strCache>
            </c:strRef>
          </c:tx>
          <c:marker>
            <c:symbol val="square"/>
            <c:size val="7"/>
          </c:marker>
          <c:xVal>
            <c:numRef>
              <c:f>Oasis_HLB!$W$38:$W$41</c:f>
              <c:numCache>
                <c:formatCode>0.00</c:formatCode>
                <c:ptCount val="4"/>
                <c:pt idx="0">
                  <c:v>1.1453333333333333</c:v>
                </c:pt>
                <c:pt idx="1">
                  <c:v>11.066666666666668</c:v>
                </c:pt>
                <c:pt idx="2">
                  <c:v>84.666666666666671</c:v>
                </c:pt>
                <c:pt idx="3">
                  <c:v>2830.6666666666665</c:v>
                </c:pt>
              </c:numCache>
            </c:numRef>
          </c:xVal>
          <c:yVal>
            <c:numRef>
              <c:f>Oasis_HLB!$X$38:$X$41</c:f>
              <c:numCache>
                <c:formatCode>0.00</c:formatCode>
                <c:ptCount val="4"/>
                <c:pt idx="0">
                  <c:v>6.9328073107224242</c:v>
                </c:pt>
                <c:pt idx="1">
                  <c:v>300.43981731538406</c:v>
                </c:pt>
                <c:pt idx="2">
                  <c:v>4529.9545646110028</c:v>
                </c:pt>
                <c:pt idx="3">
                  <c:v>32956.60300183003</c:v>
                </c:pt>
              </c:numCache>
            </c:numRef>
          </c:yVal>
        </c:ser>
        <c:axId val="80222848"/>
        <c:axId val="81848576"/>
      </c:scatterChart>
      <c:valAx>
        <c:axId val="80222848"/>
        <c:scaling>
          <c:logBase val="10"/>
          <c:orientation val="minMax"/>
          <c:max val="100000"/>
          <c:min val="0.1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Cw [ng/L]</a:t>
                </a:r>
              </a:p>
            </c:rich>
          </c:tx>
          <c:layout/>
        </c:title>
        <c:numFmt formatCode="0" sourceLinked="0"/>
        <c:tickLblPos val="nextTo"/>
        <c:crossAx val="81848576"/>
        <c:crossesAt val="0.1"/>
        <c:crossBetween val="midCat"/>
        <c:minorUnit val="10"/>
      </c:valAx>
      <c:valAx>
        <c:axId val="81848576"/>
        <c:scaling>
          <c:logBase val="10"/>
          <c:orientation val="minMax"/>
          <c:max val="100000"/>
          <c:min val="0.1"/>
        </c:scaling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Cs[ng/g]</a:t>
                </a:r>
              </a:p>
            </c:rich>
          </c:tx>
          <c:layout/>
        </c:title>
        <c:numFmt formatCode="#,##0" sourceLinked="0"/>
        <c:tickLblPos val="nextTo"/>
        <c:crossAx val="80222848"/>
        <c:crossesAt val="0.1"/>
        <c:crossBetween val="midCat"/>
        <c:minorUnit val="10"/>
      </c:valAx>
    </c:plotArea>
    <c:legend>
      <c:legendPos val="r"/>
      <c:layout/>
    </c:legend>
    <c:plotVisOnly val="1"/>
  </c:chart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title>
      <c:tx>
        <c:rich>
          <a:bodyPr/>
          <a:lstStyle/>
          <a:p>
            <a:pPr>
              <a:defRPr/>
            </a:pPr>
            <a:r>
              <a:rPr lang="sk-SK" sz="1800" b="1" i="0" u="none" strike="noStrike" baseline="0"/>
              <a:t>Silikónová guma</a:t>
            </a:r>
            <a:endParaRPr lang="en-US"/>
          </a:p>
        </c:rich>
      </c:tx>
      <c:layout/>
    </c:title>
    <c:plotArea>
      <c:layout>
        <c:manualLayout>
          <c:layoutTarget val="inner"/>
          <c:xMode val="edge"/>
          <c:yMode val="edge"/>
          <c:x val="0.11747424195124427"/>
          <c:y val="0.16385585745098061"/>
          <c:w val="0.76760436021062373"/>
          <c:h val="0.65232830493770966"/>
        </c:manualLayout>
      </c:layout>
      <c:scatterChart>
        <c:scatterStyle val="lineMarker"/>
        <c:ser>
          <c:idx val="0"/>
          <c:order val="0"/>
          <c:tx>
            <c:strRef>
              <c:f>AlteSil!$U$6</c:f>
              <c:strCache>
                <c:ptCount val="1"/>
                <c:pt idx="0">
                  <c:v>PFPA </c:v>
                </c:pt>
              </c:strCache>
            </c:strRef>
          </c:tx>
          <c:marker>
            <c:symbol val="square"/>
            <c:size val="7"/>
          </c:marker>
          <c:xVal>
            <c:numRef>
              <c:f>AlteSil!$W$6:$W$9</c:f>
              <c:numCache>
                <c:formatCode>0.00</c:formatCode>
                <c:ptCount val="4"/>
                <c:pt idx="0">
                  <c:v>4.452</c:v>
                </c:pt>
                <c:pt idx="1">
                  <c:v>103.60000000000001</c:v>
                </c:pt>
                <c:pt idx="2">
                  <c:v>1504</c:v>
                </c:pt>
                <c:pt idx="3">
                  <c:v>9880</c:v>
                </c:pt>
              </c:numCache>
            </c:numRef>
          </c:xVal>
          <c:yVal>
            <c:numRef>
              <c:f>AlteSil!$X$6:$X$9</c:f>
              <c:numCache>
                <c:formatCode>0.00</c:formatCode>
                <c:ptCount val="4"/>
                <c:pt idx="0">
                  <c:v>0.48203775918104114</c:v>
                </c:pt>
                <c:pt idx="1">
                  <c:v>0.49807731705238228</c:v>
                </c:pt>
                <c:pt idx="2">
                  <c:v>0.43978789040343147</c:v>
                </c:pt>
                <c:pt idx="3">
                  <c:v>0.5538639471056539</c:v>
                </c:pt>
              </c:numCache>
            </c:numRef>
          </c:yVal>
        </c:ser>
        <c:ser>
          <c:idx val="1"/>
          <c:order val="1"/>
          <c:tx>
            <c:strRef>
              <c:f>AlteSil!$U$10</c:f>
              <c:strCache>
                <c:ptCount val="1"/>
                <c:pt idx="0">
                  <c:v>PFHxA</c:v>
                </c:pt>
              </c:strCache>
            </c:strRef>
          </c:tx>
          <c:xVal>
            <c:numRef>
              <c:f>AlteSil!$W$10:$W$13</c:f>
              <c:numCache>
                <c:formatCode>0.00</c:formatCode>
                <c:ptCount val="4"/>
                <c:pt idx="0">
                  <c:v>3.1973333333333334</c:v>
                </c:pt>
                <c:pt idx="1">
                  <c:v>122.93333333333334</c:v>
                </c:pt>
                <c:pt idx="2">
                  <c:v>1634</c:v>
                </c:pt>
                <c:pt idx="3">
                  <c:v>11120</c:v>
                </c:pt>
              </c:numCache>
            </c:numRef>
          </c:xVal>
          <c:yVal>
            <c:numRef>
              <c:f>AlteSil!$X$10:$X$13</c:f>
              <c:numCache>
                <c:formatCode>0.00</c:formatCode>
                <c:ptCount val="4"/>
                <c:pt idx="0">
                  <c:v>0.36074901639833873</c:v>
                </c:pt>
                <c:pt idx="1">
                  <c:v>0.40777208545681232</c:v>
                </c:pt>
                <c:pt idx="2">
                  <c:v>0.26455812932818151</c:v>
                </c:pt>
                <c:pt idx="3">
                  <c:v>0.36988170001537957</c:v>
                </c:pt>
              </c:numCache>
            </c:numRef>
          </c:yVal>
        </c:ser>
        <c:ser>
          <c:idx val="2"/>
          <c:order val="2"/>
          <c:tx>
            <c:strRef>
              <c:f>AlteSil!$U$14</c:f>
              <c:strCache>
                <c:ptCount val="1"/>
                <c:pt idx="0">
                  <c:v>PFHpA </c:v>
                </c:pt>
              </c:strCache>
            </c:strRef>
          </c:tx>
          <c:marker>
            <c:symbol val="square"/>
            <c:size val="7"/>
          </c:marker>
          <c:xVal>
            <c:numRef>
              <c:f>AlteSil!$W$14:$W$17</c:f>
              <c:numCache>
                <c:formatCode>0.00</c:formatCode>
                <c:ptCount val="4"/>
                <c:pt idx="0">
                  <c:v>3.3493333333333335</c:v>
                </c:pt>
                <c:pt idx="1">
                  <c:v>86</c:v>
                </c:pt>
                <c:pt idx="2">
                  <c:v>1126</c:v>
                </c:pt>
                <c:pt idx="3">
                  <c:v>7940</c:v>
                </c:pt>
              </c:numCache>
            </c:numRef>
          </c:xVal>
          <c:yVal>
            <c:numRef>
              <c:f>AlteSil!$X$14:$X$17</c:f>
              <c:numCache>
                <c:formatCode>0.00</c:formatCode>
                <c:ptCount val="4"/>
                <c:pt idx="0">
                  <c:v>0.44020448904794729</c:v>
                </c:pt>
                <c:pt idx="1">
                  <c:v>0.50963763752517643</c:v>
                </c:pt>
                <c:pt idx="2">
                  <c:v>0.39727092982701256</c:v>
                </c:pt>
                <c:pt idx="3">
                  <c:v>0.81577692635552235</c:v>
                </c:pt>
              </c:numCache>
            </c:numRef>
          </c:yVal>
        </c:ser>
        <c:axId val="184494336"/>
        <c:axId val="184504704"/>
      </c:scatterChart>
      <c:valAx>
        <c:axId val="184494336"/>
        <c:scaling>
          <c:logBase val="10"/>
          <c:orientation val="minMax"/>
          <c:max val="100000"/>
          <c:min val="0.1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Cw [ng/L]</a:t>
                </a:r>
              </a:p>
            </c:rich>
          </c:tx>
          <c:layout/>
        </c:title>
        <c:numFmt formatCode="0" sourceLinked="0"/>
        <c:tickLblPos val="nextTo"/>
        <c:txPr>
          <a:bodyPr rot="0"/>
          <a:lstStyle/>
          <a:p>
            <a:pPr>
              <a:defRPr/>
            </a:pPr>
            <a:endParaRPr lang="cs-CZ"/>
          </a:p>
        </c:txPr>
        <c:crossAx val="184504704"/>
        <c:crossesAt val="0.1"/>
        <c:crossBetween val="midCat"/>
        <c:minorUnit val="10"/>
      </c:valAx>
      <c:valAx>
        <c:axId val="184504704"/>
        <c:scaling>
          <c:logBase val="10"/>
          <c:orientation val="minMax"/>
          <c:max val="100000"/>
          <c:min val="0.1"/>
        </c:scaling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Cs[ng/g]</a:t>
                </a:r>
              </a:p>
            </c:rich>
          </c:tx>
          <c:layout/>
        </c:title>
        <c:numFmt formatCode="0" sourceLinked="0"/>
        <c:tickLblPos val="nextTo"/>
        <c:crossAx val="184494336"/>
        <c:crossesAt val="0.1"/>
        <c:crossBetween val="midCat"/>
        <c:minorUnit val="10"/>
      </c:valAx>
    </c:plotArea>
    <c:legend>
      <c:legendPos val="r"/>
      <c:layout/>
    </c:legend>
    <c:plotVisOnly val="1"/>
  </c:chart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title>
      <c:tx>
        <c:rich>
          <a:bodyPr/>
          <a:lstStyle/>
          <a:p>
            <a:pPr>
              <a:defRPr/>
            </a:pPr>
            <a:r>
              <a:rPr lang="sk-SK" sz="1800" b="1" i="0" u="none" strike="noStrike" baseline="0"/>
              <a:t>Silikónová guma</a:t>
            </a:r>
            <a:endParaRPr lang="en-US"/>
          </a:p>
        </c:rich>
      </c:tx>
      <c:layout/>
    </c:title>
    <c:plotArea>
      <c:layout>
        <c:manualLayout>
          <c:layoutTarget val="inner"/>
          <c:xMode val="edge"/>
          <c:yMode val="edge"/>
          <c:x val="0.15828658527233486"/>
          <c:y val="0.20413602637785022"/>
          <c:w val="0.76275331655004586"/>
          <c:h val="0.6266470568818272"/>
        </c:manualLayout>
      </c:layout>
      <c:scatterChart>
        <c:scatterStyle val="lineMarker"/>
        <c:ser>
          <c:idx val="0"/>
          <c:order val="0"/>
          <c:tx>
            <c:strRef>
              <c:f>AlteSil!$U$18</c:f>
              <c:strCache>
                <c:ptCount val="1"/>
                <c:pt idx="0">
                  <c:v>PFOA </c:v>
                </c:pt>
              </c:strCache>
            </c:strRef>
          </c:tx>
          <c:marker>
            <c:symbol val="square"/>
            <c:size val="7"/>
          </c:marker>
          <c:xVal>
            <c:numRef>
              <c:f>AlteSil!$W$18:$W$21</c:f>
              <c:numCache>
                <c:formatCode>0.00</c:formatCode>
                <c:ptCount val="4"/>
                <c:pt idx="0">
                  <c:v>3.3586666666666667</c:v>
                </c:pt>
                <c:pt idx="1">
                  <c:v>105.06666666666668</c:v>
                </c:pt>
                <c:pt idx="2">
                  <c:v>1664</c:v>
                </c:pt>
                <c:pt idx="3">
                  <c:v>12460</c:v>
                </c:pt>
              </c:numCache>
            </c:numRef>
          </c:xVal>
          <c:yVal>
            <c:numRef>
              <c:f>AlteSil!$X$18:$X$21</c:f>
              <c:numCache>
                <c:formatCode>0.00</c:formatCode>
                <c:ptCount val="4"/>
                <c:pt idx="0">
                  <c:v>0.33955866932462087</c:v>
                </c:pt>
                <c:pt idx="1">
                  <c:v>0.36233182378761253</c:v>
                </c:pt>
                <c:pt idx="2">
                  <c:v>0.30049020793936737</c:v>
                </c:pt>
                <c:pt idx="3">
                  <c:v>0.74952316095802207</c:v>
                </c:pt>
              </c:numCache>
            </c:numRef>
          </c:yVal>
        </c:ser>
        <c:ser>
          <c:idx val="1"/>
          <c:order val="1"/>
          <c:tx>
            <c:strRef>
              <c:f>AlteSil!$U$22</c:f>
              <c:strCache>
                <c:ptCount val="1"/>
                <c:pt idx="0">
                  <c:v>PFDA </c:v>
                </c:pt>
              </c:strCache>
            </c:strRef>
          </c:tx>
          <c:xVal>
            <c:numRef>
              <c:f>AlteSil!$W$22:$W$25</c:f>
              <c:numCache>
                <c:formatCode>0.00</c:formatCode>
                <c:ptCount val="4"/>
                <c:pt idx="0">
                  <c:v>2.7986666666666671</c:v>
                </c:pt>
                <c:pt idx="1">
                  <c:v>84.666666666666671</c:v>
                </c:pt>
                <c:pt idx="2">
                  <c:v>1636</c:v>
                </c:pt>
                <c:pt idx="3">
                  <c:v>10420</c:v>
                </c:pt>
              </c:numCache>
            </c:numRef>
          </c:xVal>
          <c:yVal>
            <c:numRef>
              <c:f>AlteSil!$X$22:$X$25</c:f>
              <c:numCache>
                <c:formatCode>0.00</c:formatCode>
                <c:ptCount val="4"/>
                <c:pt idx="0">
                  <c:v>0.34894412074594844</c:v>
                </c:pt>
                <c:pt idx="1">
                  <c:v>0.26261128714127707</c:v>
                </c:pt>
                <c:pt idx="2">
                  <c:v>0.35889902800939144</c:v>
                </c:pt>
                <c:pt idx="3">
                  <c:v>4.288103607688134</c:v>
                </c:pt>
              </c:numCache>
            </c:numRef>
          </c:yVal>
        </c:ser>
        <c:ser>
          <c:idx val="2"/>
          <c:order val="2"/>
          <c:tx>
            <c:strRef>
              <c:f>AlteSil!$U$26</c:f>
              <c:strCache>
                <c:ptCount val="1"/>
                <c:pt idx="0">
                  <c:v>PFDoDA </c:v>
                </c:pt>
              </c:strCache>
            </c:strRef>
          </c:tx>
          <c:marker>
            <c:symbol val="square"/>
            <c:size val="7"/>
          </c:marker>
          <c:xVal>
            <c:numRef>
              <c:f>AlteSil!$W$26:$W$29</c:f>
              <c:numCache>
                <c:formatCode>0.00</c:formatCode>
                <c:ptCount val="4"/>
                <c:pt idx="0">
                  <c:v>3.3546666666666667</c:v>
                </c:pt>
                <c:pt idx="1">
                  <c:v>43.466666666666661</c:v>
                </c:pt>
                <c:pt idx="2">
                  <c:v>832</c:v>
                </c:pt>
                <c:pt idx="3">
                  <c:v>3848</c:v>
                </c:pt>
              </c:numCache>
            </c:numRef>
          </c:xVal>
          <c:yVal>
            <c:numRef>
              <c:f>AlteSil!$X$26:$X$29</c:f>
              <c:numCache>
                <c:formatCode>0.00</c:formatCode>
                <c:ptCount val="4"/>
                <c:pt idx="0">
                  <c:v>0.25627758775825216</c:v>
                </c:pt>
                <c:pt idx="1">
                  <c:v>0.91652053244972576</c:v>
                </c:pt>
                <c:pt idx="2">
                  <c:v>3.0314958706413169</c:v>
                </c:pt>
                <c:pt idx="3">
                  <c:v>84.656432481253432</c:v>
                </c:pt>
              </c:numCache>
            </c:numRef>
          </c:yVal>
        </c:ser>
        <c:axId val="184681216"/>
        <c:axId val="184683136"/>
      </c:scatterChart>
      <c:valAx>
        <c:axId val="184681216"/>
        <c:scaling>
          <c:logBase val="10"/>
          <c:orientation val="minMax"/>
          <c:max val="100000"/>
          <c:min val="0.1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Cw [ng/L]</a:t>
                </a:r>
              </a:p>
            </c:rich>
          </c:tx>
          <c:layout/>
        </c:title>
        <c:numFmt formatCode="0" sourceLinked="0"/>
        <c:tickLblPos val="nextTo"/>
        <c:crossAx val="184683136"/>
        <c:crossesAt val="0.1"/>
        <c:crossBetween val="midCat"/>
        <c:majorUnit val="10"/>
        <c:minorUnit val="10"/>
      </c:valAx>
      <c:valAx>
        <c:axId val="184683136"/>
        <c:scaling>
          <c:logBase val="10"/>
          <c:orientation val="minMax"/>
          <c:max val="100000"/>
          <c:min val="0.1"/>
        </c:scaling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Cs[ng/g]</a:t>
                </a:r>
                <a:endParaRPr lang="sk-SK"/>
              </a:p>
              <a:p>
                <a:pPr>
                  <a:defRPr/>
                </a:pPr>
                <a:endParaRPr lang="en-US"/>
              </a:p>
            </c:rich>
          </c:tx>
          <c:layout/>
        </c:title>
        <c:numFmt formatCode="0" sourceLinked="0"/>
        <c:tickLblPos val="nextTo"/>
        <c:crossAx val="184681216"/>
        <c:crossesAt val="0.1"/>
        <c:crossBetween val="midCat"/>
        <c:minorUnit val="10"/>
      </c:valAx>
    </c:plotArea>
    <c:legend>
      <c:legendPos val="r"/>
      <c:layout>
        <c:manualLayout>
          <c:xMode val="edge"/>
          <c:yMode val="edge"/>
          <c:x val="0.8202787558500465"/>
          <c:y val="0.21330065088164821"/>
          <c:w val="0.17972124414995339"/>
          <c:h val="0.25649532082251664"/>
        </c:manualLayout>
      </c:layout>
    </c:legend>
    <c:plotVisOnly val="1"/>
  </c:chart>
  <c:printSettings>
    <c:headerFooter/>
    <c:pageMargins b="0.750000000000002" l="0.70000000000000062" r="0.70000000000000062" t="0.750000000000002" header="0.30000000000000032" footer="0.30000000000000032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title>
      <c:tx>
        <c:rich>
          <a:bodyPr/>
          <a:lstStyle/>
          <a:p>
            <a:pPr>
              <a:defRPr/>
            </a:pPr>
            <a:r>
              <a:rPr lang="sk-SK" sz="1800" b="1" i="0" u="none" strike="noStrike" baseline="0"/>
              <a:t>Silikónová guma</a:t>
            </a:r>
            <a:endParaRPr lang="en-US"/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0.14938209462138491"/>
          <c:y val="0.15839025298270656"/>
          <c:w val="0.72883143187760469"/>
          <c:h val="0.68788948110176507"/>
        </c:manualLayout>
      </c:layout>
      <c:scatterChart>
        <c:scatterStyle val="lineMarker"/>
        <c:ser>
          <c:idx val="0"/>
          <c:order val="0"/>
          <c:tx>
            <c:strRef>
              <c:f>AlteSil!$U$30</c:f>
              <c:strCache>
                <c:ptCount val="1"/>
                <c:pt idx="0">
                  <c:v>PFTrDA </c:v>
                </c:pt>
              </c:strCache>
            </c:strRef>
          </c:tx>
          <c:marker>
            <c:symbol val="square"/>
            <c:size val="7"/>
          </c:marker>
          <c:xVal>
            <c:numRef>
              <c:f>AlteSil!$W$30:$W$33</c:f>
              <c:numCache>
                <c:formatCode>0.00</c:formatCode>
                <c:ptCount val="4"/>
                <c:pt idx="0">
                  <c:v>2.829333333333333</c:v>
                </c:pt>
                <c:pt idx="1">
                  <c:v>27.106666666666666</c:v>
                </c:pt>
                <c:pt idx="2">
                  <c:v>470</c:v>
                </c:pt>
                <c:pt idx="3">
                  <c:v>2230</c:v>
                </c:pt>
              </c:numCache>
            </c:numRef>
          </c:xVal>
          <c:yVal>
            <c:numRef>
              <c:f>AlteSil!$X$30:$X$33</c:f>
              <c:numCache>
                <c:formatCode>0.00</c:formatCode>
                <c:ptCount val="4"/>
                <c:pt idx="0">
                  <c:v>0.52363084411048033</c:v>
                </c:pt>
                <c:pt idx="1">
                  <c:v>2.659177915468236</c:v>
                </c:pt>
                <c:pt idx="2">
                  <c:v>18.916150984076289</c:v>
                </c:pt>
                <c:pt idx="3">
                  <c:v>305.91595955509865</c:v>
                </c:pt>
              </c:numCache>
            </c:numRef>
          </c:yVal>
        </c:ser>
        <c:ser>
          <c:idx val="1"/>
          <c:order val="1"/>
          <c:tx>
            <c:strRef>
              <c:f>AlteSil!$U$34</c:f>
              <c:strCache>
                <c:ptCount val="1"/>
                <c:pt idx="0">
                  <c:v>PFBS </c:v>
                </c:pt>
              </c:strCache>
            </c:strRef>
          </c:tx>
          <c:xVal>
            <c:numRef>
              <c:f>AlteSil!$W$34:$W$37</c:f>
              <c:numCache>
                <c:formatCode>0.00</c:formatCode>
                <c:ptCount val="4"/>
                <c:pt idx="0">
                  <c:v>7.0040000000000004</c:v>
                </c:pt>
                <c:pt idx="1">
                  <c:v>148.4</c:v>
                </c:pt>
                <c:pt idx="2">
                  <c:v>1980</c:v>
                </c:pt>
                <c:pt idx="3">
                  <c:v>14140</c:v>
                </c:pt>
              </c:numCache>
            </c:numRef>
          </c:xVal>
          <c:yVal>
            <c:numRef>
              <c:f>AlteSil!$X$34:$X$37</c:f>
              <c:numCache>
                <c:formatCode>0.00</c:formatCode>
                <c:ptCount val="4"/>
                <c:pt idx="0">
                  <c:v>0.60933046971646032</c:v>
                </c:pt>
                <c:pt idx="1">
                  <c:v>0.66414686802094158</c:v>
                </c:pt>
                <c:pt idx="2">
                  <c:v>0.28151513608179035</c:v>
                </c:pt>
                <c:pt idx="3">
                  <c:v>0.56031348340090548</c:v>
                </c:pt>
              </c:numCache>
            </c:numRef>
          </c:yVal>
        </c:ser>
        <c:ser>
          <c:idx val="2"/>
          <c:order val="2"/>
          <c:tx>
            <c:strRef>
              <c:f>AlteSil!$U$38</c:f>
              <c:strCache>
                <c:ptCount val="1"/>
                <c:pt idx="0">
                  <c:v>PFHxS </c:v>
                </c:pt>
              </c:strCache>
            </c:strRef>
          </c:tx>
          <c:marker>
            <c:symbol val="square"/>
            <c:size val="7"/>
          </c:marker>
          <c:xVal>
            <c:numRef>
              <c:f>AlteSil!$W$38:$W$41</c:f>
              <c:numCache>
                <c:formatCode>0.00</c:formatCode>
                <c:ptCount val="4"/>
                <c:pt idx="0">
                  <c:v>6.4319999999999995</c:v>
                </c:pt>
                <c:pt idx="1">
                  <c:v>145.86666666666665</c:v>
                </c:pt>
                <c:pt idx="2">
                  <c:v>2204</c:v>
                </c:pt>
                <c:pt idx="3">
                  <c:v>15800</c:v>
                </c:pt>
              </c:numCache>
            </c:numRef>
          </c:xVal>
          <c:yVal>
            <c:numRef>
              <c:f>AlteSil!$X$38:$X$41</c:f>
              <c:numCache>
                <c:formatCode>0.00</c:formatCode>
                <c:ptCount val="4"/>
                <c:pt idx="0">
                  <c:v>0.36310097568035687</c:v>
                </c:pt>
                <c:pt idx="1">
                  <c:v>0.45820668214241406</c:v>
                </c:pt>
                <c:pt idx="2">
                  <c:v>0.29139741032740635</c:v>
                </c:pt>
                <c:pt idx="3">
                  <c:v>0.75608046741764912</c:v>
                </c:pt>
              </c:numCache>
            </c:numRef>
          </c:yVal>
        </c:ser>
        <c:axId val="184906112"/>
        <c:axId val="184908032"/>
      </c:scatterChart>
      <c:valAx>
        <c:axId val="184906112"/>
        <c:scaling>
          <c:logBase val="10"/>
          <c:orientation val="minMax"/>
          <c:max val="100000"/>
          <c:min val="0.1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</a:t>
                </a:r>
                <a:r>
                  <a:rPr lang="sk-SK"/>
                  <a:t>w</a:t>
                </a:r>
                <a:r>
                  <a:rPr lang="sk-SK" baseline="0"/>
                  <a:t> [ng/L]</a:t>
                </a:r>
                <a:endParaRPr lang="en-US"/>
              </a:p>
            </c:rich>
          </c:tx>
          <c:layout/>
        </c:title>
        <c:numFmt formatCode="0" sourceLinked="0"/>
        <c:tickLblPos val="nextTo"/>
        <c:crossAx val="184908032"/>
        <c:crossesAt val="0.1"/>
        <c:crossBetween val="midCat"/>
        <c:minorUnit val="10"/>
      </c:valAx>
      <c:valAx>
        <c:axId val="184908032"/>
        <c:scaling>
          <c:logBase val="10"/>
          <c:orientation val="minMax"/>
          <c:max val="100000"/>
          <c:min val="0.1"/>
        </c:scaling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Cs[ng/g]</a:t>
                </a:r>
              </a:p>
            </c:rich>
          </c:tx>
          <c:layout/>
        </c:title>
        <c:numFmt formatCode="#,##0" sourceLinked="0"/>
        <c:tickLblPos val="nextTo"/>
        <c:crossAx val="184906112"/>
        <c:crossesAt val="0.1"/>
        <c:crossBetween val="midCat"/>
        <c:minorUnit val="10"/>
      </c:valAx>
    </c:plotArea>
    <c:legend>
      <c:legendPos val="r"/>
      <c:layout/>
    </c:legend>
    <c:plotVisOnly val="1"/>
  </c:chart>
  <c:printSettings>
    <c:headerFooter/>
    <c:pageMargins b="0.750000000000002" l="0.70000000000000062" r="0.70000000000000062" t="0.750000000000002" header="0.30000000000000032" footer="0.30000000000000032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title>
      <c:tx>
        <c:rich>
          <a:bodyPr/>
          <a:lstStyle/>
          <a:p>
            <a:pPr>
              <a:defRPr/>
            </a:pPr>
            <a:r>
              <a:rPr lang="sk-SK" sz="1800" b="1" i="0" u="none" strike="noStrike" baseline="0"/>
              <a:t>Silikónová guma</a:t>
            </a:r>
            <a:endParaRPr lang="en-US"/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0.15305606125968188"/>
          <c:y val="0.19877604821639391"/>
          <c:w val="0.63135965690184315"/>
          <c:h val="0.61320681976314062"/>
        </c:manualLayout>
      </c:layout>
      <c:scatterChart>
        <c:scatterStyle val="lineMarker"/>
        <c:ser>
          <c:idx val="0"/>
          <c:order val="0"/>
          <c:tx>
            <c:strRef>
              <c:f>AlteSil!$U$42</c:f>
              <c:strCache>
                <c:ptCount val="1"/>
                <c:pt idx="0">
                  <c:v>PFOS </c:v>
                </c:pt>
              </c:strCache>
            </c:strRef>
          </c:tx>
          <c:marker>
            <c:symbol val="square"/>
            <c:size val="7"/>
          </c:marker>
          <c:xVal>
            <c:numRef>
              <c:f>AlteSil!$W$42:$W$45</c:f>
              <c:numCache>
                <c:formatCode>0.00</c:formatCode>
                <c:ptCount val="4"/>
                <c:pt idx="0">
                  <c:v>4.9906666666666668</c:v>
                </c:pt>
                <c:pt idx="1">
                  <c:v>123.60000000000001</c:v>
                </c:pt>
                <c:pt idx="2">
                  <c:v>2362</c:v>
                </c:pt>
                <c:pt idx="3">
                  <c:v>15080</c:v>
                </c:pt>
              </c:numCache>
            </c:numRef>
          </c:xVal>
          <c:yVal>
            <c:numRef>
              <c:f>AlteSil!$X$42:$X$45</c:f>
              <c:numCache>
                <c:formatCode>0.00</c:formatCode>
                <c:ptCount val="4"/>
                <c:pt idx="0">
                  <c:v>0.41072664140631182</c:v>
                </c:pt>
                <c:pt idx="1">
                  <c:v>0.26969574116823913</c:v>
                </c:pt>
                <c:pt idx="2">
                  <c:v>0.38811003977475877</c:v>
                </c:pt>
                <c:pt idx="3">
                  <c:v>1.988267286231638</c:v>
                </c:pt>
              </c:numCache>
            </c:numRef>
          </c:yVal>
        </c:ser>
        <c:ser>
          <c:idx val="1"/>
          <c:order val="1"/>
          <c:tx>
            <c:strRef>
              <c:f>AlteSil!$U$46</c:f>
              <c:strCache>
                <c:ptCount val="1"/>
                <c:pt idx="0">
                  <c:v>FOSA </c:v>
                </c:pt>
              </c:strCache>
            </c:strRef>
          </c:tx>
          <c:xVal>
            <c:numRef>
              <c:f>AlteSil!$W$46:$W$49</c:f>
              <c:numCache>
                <c:formatCode>0.00</c:formatCode>
                <c:ptCount val="4"/>
                <c:pt idx="0">
                  <c:v>11.690666666666667</c:v>
                </c:pt>
                <c:pt idx="1">
                  <c:v>48.373333333333335</c:v>
                </c:pt>
                <c:pt idx="2">
                  <c:v>714</c:v>
                </c:pt>
                <c:pt idx="3">
                  <c:v>3102</c:v>
                </c:pt>
              </c:numCache>
            </c:numRef>
          </c:xVal>
          <c:yVal>
            <c:numRef>
              <c:f>AlteSil!$X$46:$X$49</c:f>
              <c:numCache>
                <c:formatCode>0.00</c:formatCode>
                <c:ptCount val="4"/>
                <c:pt idx="0">
                  <c:v>0.20022074717094254</c:v>
                </c:pt>
                <c:pt idx="1">
                  <c:v>16.720961151446716</c:v>
                </c:pt>
                <c:pt idx="2">
                  <c:v>150.34048714611274</c:v>
                </c:pt>
                <c:pt idx="3">
                  <c:v>1813.5670645714395</c:v>
                </c:pt>
              </c:numCache>
            </c:numRef>
          </c:yVal>
        </c:ser>
        <c:ser>
          <c:idx val="2"/>
          <c:order val="2"/>
          <c:tx>
            <c:strRef>
              <c:f>AlteSil!$U$50</c:f>
              <c:strCache>
                <c:ptCount val="1"/>
                <c:pt idx="0">
                  <c:v>PFNA </c:v>
                </c:pt>
              </c:strCache>
            </c:strRef>
          </c:tx>
          <c:marker>
            <c:symbol val="square"/>
            <c:size val="7"/>
          </c:marker>
          <c:xVal>
            <c:numRef>
              <c:f>AlteSil!$W$50:$W$53</c:f>
              <c:numCache>
                <c:formatCode>0.00</c:formatCode>
                <c:ptCount val="4"/>
                <c:pt idx="0">
                  <c:v>4.1213333333333333</c:v>
                </c:pt>
                <c:pt idx="1">
                  <c:v>102.93333333333334</c:v>
                </c:pt>
                <c:pt idx="2">
                  <c:v>715</c:v>
                </c:pt>
                <c:pt idx="3">
                  <c:v>13160</c:v>
                </c:pt>
              </c:numCache>
            </c:numRef>
          </c:xVal>
          <c:yVal>
            <c:numRef>
              <c:f>AlteSil!$X$50:$X$53</c:f>
              <c:numCache>
                <c:formatCode>0.00</c:formatCode>
                <c:ptCount val="4"/>
                <c:pt idx="0">
                  <c:v>0.39673372928097184</c:v>
                </c:pt>
                <c:pt idx="1">
                  <c:v>0.29688457317808753</c:v>
                </c:pt>
                <c:pt idx="2">
                  <c:v>0.31448575802044221</c:v>
                </c:pt>
                <c:pt idx="3">
                  <c:v>1.7543039122050497</c:v>
                </c:pt>
              </c:numCache>
            </c:numRef>
          </c:yVal>
        </c:ser>
        <c:axId val="185077760"/>
        <c:axId val="185079680"/>
      </c:scatterChart>
      <c:valAx>
        <c:axId val="185077760"/>
        <c:scaling>
          <c:logBase val="10"/>
          <c:orientation val="minMax"/>
          <c:max val="100000"/>
          <c:min val="0.1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Cw</a:t>
                </a:r>
                <a:r>
                  <a:rPr lang="sk-SK"/>
                  <a:t> [ng/L]</a:t>
                </a:r>
                <a:endParaRPr lang="en-US"/>
              </a:p>
            </c:rich>
          </c:tx>
          <c:layout/>
        </c:title>
        <c:numFmt formatCode="#,##0" sourceLinked="0"/>
        <c:tickLblPos val="nextTo"/>
        <c:crossAx val="185079680"/>
        <c:crossesAt val="0.1"/>
        <c:crossBetween val="midCat"/>
        <c:majorUnit val="10"/>
        <c:minorUnit val="10"/>
      </c:valAx>
      <c:valAx>
        <c:axId val="185079680"/>
        <c:scaling>
          <c:logBase val="10"/>
          <c:orientation val="minMax"/>
          <c:max val="100000"/>
          <c:min val="0.1"/>
        </c:scaling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Cs[ng/g]</a:t>
                </a:r>
              </a:p>
            </c:rich>
          </c:tx>
          <c:layout/>
        </c:title>
        <c:numFmt formatCode="#,##0" sourceLinked="0"/>
        <c:tickLblPos val="nextTo"/>
        <c:crossAx val="185077760"/>
        <c:crossesAt val="0.1"/>
        <c:crossBetween val="midCat"/>
        <c:minorUnit val="10"/>
      </c:valAx>
    </c:plotArea>
    <c:legend>
      <c:legendPos val="r"/>
      <c:layout/>
    </c:legend>
    <c:plotVisOnly val="1"/>
  </c:chart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title>
      <c:tx>
        <c:rich>
          <a:bodyPr/>
          <a:lstStyle/>
          <a:p>
            <a:pPr>
              <a:defRPr/>
            </a:pPr>
            <a:r>
              <a:rPr lang="sk-SK"/>
              <a:t>Sorbent </a:t>
            </a:r>
            <a:r>
              <a:rPr lang="sk-SK" sz="1800" b="1" i="0" u="none" strike="noStrike" baseline="0"/>
              <a:t>Silik</a:t>
            </a:r>
            <a:r>
              <a:rPr lang="en-US" sz="1800" b="1" i="0" u="none" strike="noStrike" baseline="0"/>
              <a:t>o</a:t>
            </a:r>
            <a:r>
              <a:rPr lang="sk-SK" sz="1800" b="1" i="0" u="none" strike="noStrike" baseline="0"/>
              <a:t>nová </a:t>
            </a:r>
            <a:r>
              <a:rPr lang="en-US" sz="1800" b="1" i="0" u="none" strike="noStrike" baseline="0"/>
              <a:t>pry</a:t>
            </a:r>
            <a:r>
              <a:rPr lang="sk-SK" sz="1800" b="1" i="0" u="none" strike="noStrike" baseline="0"/>
              <a:t>ž AlteSil</a:t>
            </a:r>
            <a:endParaRPr lang="en-US"/>
          </a:p>
        </c:rich>
      </c:tx>
      <c:layout/>
    </c:title>
    <c:plotArea>
      <c:layout>
        <c:manualLayout>
          <c:layoutTarget val="inner"/>
          <c:xMode val="edge"/>
          <c:yMode val="edge"/>
          <c:x val="0.12790609869418496"/>
          <c:y val="0.13478429873623846"/>
          <c:w val="0.73491856996136218"/>
          <c:h val="0.70918757245392505"/>
        </c:manualLayout>
      </c:layout>
      <c:scatterChart>
        <c:scatterStyle val="lineMarker"/>
        <c:ser>
          <c:idx val="0"/>
          <c:order val="0"/>
          <c:tx>
            <c:strRef>
              <c:f>AlteSil!$B$4</c:f>
              <c:strCache>
                <c:ptCount val="1"/>
                <c:pt idx="0">
                  <c:v>Nominální koncentrace roztoku 0 ng/l -blank</c:v>
                </c:pt>
              </c:strCache>
            </c:strRef>
          </c:tx>
          <c:spPr>
            <a:ln w="28575">
              <a:noFill/>
            </a:ln>
          </c:spPr>
          <c:marker>
            <c:symbol val="square"/>
            <c:size val="6"/>
            <c:spPr>
              <a:solidFill>
                <a:srgbClr val="4F81BD"/>
              </a:solidFill>
            </c:spPr>
          </c:marker>
          <c:dLbls>
            <c:delete val="1"/>
          </c:dLbls>
          <c:errBars>
            <c:errDir val="y"/>
            <c:errBarType val="both"/>
            <c:errValType val="cust"/>
            <c:plus>
              <c:numRef>
                <c:f>AlteSil!$E$6:$E$17</c:f>
                <c:numCache>
                  <c:formatCode>General</c:formatCode>
                  <c:ptCount val="12"/>
                  <c:pt idx="0">
                    <c:v>0.10598862160667366</c:v>
                  </c:pt>
                  <c:pt idx="1">
                    <c:v>0.14034003599668221</c:v>
                  </c:pt>
                  <c:pt idx="2">
                    <c:v>0.16661869606483659</c:v>
                  </c:pt>
                  <c:pt idx="3">
                    <c:v>0.19230579355852528</c:v>
                  </c:pt>
                  <c:pt idx="4">
                    <c:v>0.20152911634958137</c:v>
                  </c:pt>
                  <c:pt idx="5">
                    <c:v>0.18463693453954888</c:v>
                  </c:pt>
                  <c:pt idx="6">
                    <c:v>0.20891618052270022</c:v>
                  </c:pt>
                  <c:pt idx="7">
                    <c:v>0.26371462430572801</c:v>
                  </c:pt>
                  <c:pt idx="8">
                    <c:v>0.27366554070824733</c:v>
                  </c:pt>
                  <c:pt idx="9">
                    <c:v>0.28494829129661081</c:v>
                  </c:pt>
                  <c:pt idx="10">
                    <c:v>0.34544462643339546</c:v>
                  </c:pt>
                  <c:pt idx="11">
                    <c:v>0.22011679608183199</c:v>
                  </c:pt>
                </c:numCache>
              </c:numRef>
            </c:plus>
            <c:minus>
              <c:numRef>
                <c:f>AlteSil!$E$6:$E$17</c:f>
                <c:numCache>
                  <c:formatCode>General</c:formatCode>
                  <c:ptCount val="12"/>
                  <c:pt idx="0">
                    <c:v>0.10598862160667366</c:v>
                  </c:pt>
                  <c:pt idx="1">
                    <c:v>0.14034003599668221</c:v>
                  </c:pt>
                  <c:pt idx="2">
                    <c:v>0.16661869606483659</c:v>
                  </c:pt>
                  <c:pt idx="3">
                    <c:v>0.19230579355852528</c:v>
                  </c:pt>
                  <c:pt idx="4">
                    <c:v>0.20152911634958137</c:v>
                  </c:pt>
                  <c:pt idx="5">
                    <c:v>0.18463693453954888</c:v>
                  </c:pt>
                  <c:pt idx="6">
                    <c:v>0.20891618052270022</c:v>
                  </c:pt>
                  <c:pt idx="7">
                    <c:v>0.26371462430572801</c:v>
                  </c:pt>
                  <c:pt idx="8">
                    <c:v>0.27366554070824733</c:v>
                  </c:pt>
                  <c:pt idx="9">
                    <c:v>0.28494829129661081</c:v>
                  </c:pt>
                  <c:pt idx="10">
                    <c:v>0.34544462643339546</c:v>
                  </c:pt>
                  <c:pt idx="11">
                    <c:v>0.22011679608183199</c:v>
                  </c:pt>
                </c:numCache>
              </c:numRef>
            </c:minus>
          </c:errBars>
          <c:xVal>
            <c:numRef>
              <c:f>AlteSil!$C$6:$C$17</c:f>
              <c:numCache>
                <c:formatCode>0.00</c:formatCode>
                <c:ptCount val="12"/>
                <c:pt idx="0">
                  <c:v>3.43</c:v>
                </c:pt>
                <c:pt idx="1">
                  <c:v>4.0599999999999996</c:v>
                </c:pt>
                <c:pt idx="2">
                  <c:v>4.67</c:v>
                </c:pt>
                <c:pt idx="3">
                  <c:v>5.3</c:v>
                </c:pt>
                <c:pt idx="4">
                  <c:v>6.5</c:v>
                </c:pt>
                <c:pt idx="5">
                  <c:v>7.77</c:v>
                </c:pt>
                <c:pt idx="6">
                  <c:v>8.25</c:v>
                </c:pt>
                <c:pt idx="7">
                  <c:v>3.9</c:v>
                </c:pt>
                <c:pt idx="8">
                  <c:v>5.17</c:v>
                </c:pt>
                <c:pt idx="9">
                  <c:v>6.43</c:v>
                </c:pt>
                <c:pt idx="10">
                  <c:v>5.62</c:v>
                </c:pt>
                <c:pt idx="11">
                  <c:v>5.92</c:v>
                </c:pt>
              </c:numCache>
            </c:numRef>
          </c:xVal>
          <c:yVal>
            <c:numRef>
              <c:f>AlteSil!$D$6:$D$17</c:f>
              <c:numCache>
                <c:formatCode>0.00</c:formatCode>
                <c:ptCount val="12"/>
                <c:pt idx="0">
                  <c:v>2.0345259032435639</c:v>
                </c:pt>
                <c:pt idx="1">
                  <c:v>2.0524172402686744</c:v>
                </c:pt>
                <c:pt idx="2">
                  <c:v>2.1186960953462606</c:v>
                </c:pt>
                <c:pt idx="3">
                  <c:v>2.0047479188771238</c:v>
                </c:pt>
                <c:pt idx="4">
                  <c:v>2.095804710236377</c:v>
                </c:pt>
                <c:pt idx="5">
                  <c:v>1.8830612541116547</c:v>
                </c:pt>
                <c:pt idx="6">
                  <c:v>2.2673411042727989</c:v>
                </c:pt>
                <c:pt idx="7">
                  <c:v>1.939506758255918</c:v>
                </c:pt>
                <c:pt idx="8">
                  <c:v>1.7516813801568705</c:v>
                </c:pt>
                <c:pt idx="9">
                  <c:v>1.9153943101572213</c:v>
                </c:pt>
                <c:pt idx="10">
                  <c:v>1.2336697999651591</c:v>
                </c:pt>
                <c:pt idx="11">
                  <c:v>1.9834613829716927</c:v>
                </c:pt>
              </c:numCache>
            </c:numRef>
          </c:yVal>
        </c:ser>
        <c:ser>
          <c:idx val="1"/>
          <c:order val="1"/>
          <c:tx>
            <c:strRef>
              <c:f>AlteSil!$B$18</c:f>
              <c:strCache>
                <c:ptCount val="1"/>
                <c:pt idx="0">
                  <c:v>Nominální koncentrace roztoku 100 ng/l</c:v>
                </c:pt>
              </c:strCache>
            </c:strRef>
          </c:tx>
          <c:spPr>
            <a:ln w="28575">
              <a:noFill/>
            </a:ln>
          </c:spPr>
          <c:dLbls>
            <c:delete val="1"/>
          </c:dLbls>
          <c:errBars>
            <c:errDir val="y"/>
            <c:errBarType val="both"/>
            <c:errValType val="cust"/>
            <c:plus>
              <c:numRef>
                <c:f>AlteSil!$E$20:$E$31</c:f>
                <c:numCache>
                  <c:formatCode>General</c:formatCode>
                  <c:ptCount val="12"/>
                  <c:pt idx="0">
                    <c:v>0.11033896736327686</c:v>
                  </c:pt>
                  <c:pt idx="1">
                    <c:v>0.12151833101593701</c:v>
                  </c:pt>
                  <c:pt idx="2">
                    <c:v>7.3799040867570609E-2</c:v>
                  </c:pt>
                  <c:pt idx="3">
                    <c:v>6.9773321114026232E-2</c:v>
                  </c:pt>
                  <c:pt idx="4">
                    <c:v>7.936955308298288E-2</c:v>
                  </c:pt>
                  <c:pt idx="5">
                    <c:v>0.2402768672101816</c:v>
                  </c:pt>
                  <c:pt idx="6">
                    <c:v>0.26114424813591341</c:v>
                  </c:pt>
                  <c:pt idx="7">
                    <c:v>0.11302805812098282</c:v>
                  </c:pt>
                  <c:pt idx="8">
                    <c:v>0.12172730057213799</c:v>
                  </c:pt>
                  <c:pt idx="9">
                    <c:v>6.1374052542253921E-2</c:v>
                  </c:pt>
                  <c:pt idx="10">
                    <c:v>0.25057644194825546</c:v>
                  </c:pt>
                  <c:pt idx="11">
                    <c:v>6.5069359581301667E-2</c:v>
                  </c:pt>
                </c:numCache>
              </c:numRef>
            </c:plus>
            <c:minus>
              <c:numRef>
                <c:f>AlteSil!$E$20:$E$31</c:f>
                <c:numCache>
                  <c:formatCode>General</c:formatCode>
                  <c:ptCount val="12"/>
                  <c:pt idx="0">
                    <c:v>0.11033896736327686</c:v>
                  </c:pt>
                  <c:pt idx="1">
                    <c:v>0.12151833101593701</c:v>
                  </c:pt>
                  <c:pt idx="2">
                    <c:v>7.3799040867570609E-2</c:v>
                  </c:pt>
                  <c:pt idx="3">
                    <c:v>6.9773321114026232E-2</c:v>
                  </c:pt>
                  <c:pt idx="4">
                    <c:v>7.936955308298288E-2</c:v>
                  </c:pt>
                  <c:pt idx="5">
                    <c:v>0.2402768672101816</c:v>
                  </c:pt>
                  <c:pt idx="6">
                    <c:v>0.26114424813591341</c:v>
                  </c:pt>
                  <c:pt idx="7">
                    <c:v>0.11302805812098282</c:v>
                  </c:pt>
                  <c:pt idx="8">
                    <c:v>0.12172730057213799</c:v>
                  </c:pt>
                  <c:pt idx="9">
                    <c:v>6.1374052542253921E-2</c:v>
                  </c:pt>
                  <c:pt idx="10">
                    <c:v>0.25057644194825546</c:v>
                  </c:pt>
                  <c:pt idx="11">
                    <c:v>6.5069359581301667E-2</c:v>
                  </c:pt>
                </c:numCache>
              </c:numRef>
            </c:minus>
          </c:errBars>
          <c:xVal>
            <c:numRef>
              <c:f>AlteSil!$C$20:$C$31</c:f>
              <c:numCache>
                <c:formatCode>0.00</c:formatCode>
                <c:ptCount val="12"/>
                <c:pt idx="0">
                  <c:v>3.43</c:v>
                </c:pt>
                <c:pt idx="1">
                  <c:v>4.0599999999999996</c:v>
                </c:pt>
                <c:pt idx="2">
                  <c:v>4.67</c:v>
                </c:pt>
                <c:pt idx="3">
                  <c:v>5.3</c:v>
                </c:pt>
                <c:pt idx="4">
                  <c:v>6.5</c:v>
                </c:pt>
                <c:pt idx="5">
                  <c:v>7.77</c:v>
                </c:pt>
                <c:pt idx="6">
                  <c:v>8.25</c:v>
                </c:pt>
                <c:pt idx="7">
                  <c:v>3.9</c:v>
                </c:pt>
                <c:pt idx="8">
                  <c:v>5.17</c:v>
                </c:pt>
                <c:pt idx="9">
                  <c:v>6.43</c:v>
                </c:pt>
                <c:pt idx="10">
                  <c:v>5.62</c:v>
                </c:pt>
                <c:pt idx="11">
                  <c:v>5.92</c:v>
                </c:pt>
              </c:numCache>
            </c:numRef>
          </c:xVal>
          <c:yVal>
            <c:numRef>
              <c:f>AlteSil!$D$20:$D$31</c:f>
              <c:numCache>
                <c:formatCode>0.00</c:formatCode>
                <c:ptCount val="12"/>
                <c:pt idx="0">
                  <c:v>0.68193700856108452</c:v>
                </c:pt>
                <c:pt idx="1">
                  <c:v>0.52074783463106533</c:v>
                </c:pt>
                <c:pt idx="2">
                  <c:v>0.77276304258510309</c:v>
                </c:pt>
                <c:pt idx="3">
                  <c:v>0.53764152591622194</c:v>
                </c:pt>
                <c:pt idx="4">
                  <c:v>0.49160092641003106</c:v>
                </c:pt>
                <c:pt idx="5">
                  <c:v>1.3239858620597833</c:v>
                </c:pt>
                <c:pt idx="6">
                  <c:v>1.9916712800473189</c:v>
                </c:pt>
                <c:pt idx="7">
                  <c:v>0.65083022800033674</c:v>
                </c:pt>
                <c:pt idx="8">
                  <c:v>0.49710535971867775</c:v>
                </c:pt>
                <c:pt idx="9">
                  <c:v>0.3388556177032952</c:v>
                </c:pt>
                <c:pt idx="10">
                  <c:v>2.5386552228657453</c:v>
                </c:pt>
                <c:pt idx="11">
                  <c:v>0.46003159427378304</c:v>
                </c:pt>
              </c:numCache>
            </c:numRef>
          </c:yVal>
        </c:ser>
        <c:ser>
          <c:idx val="2"/>
          <c:order val="2"/>
          <c:tx>
            <c:strRef>
              <c:f>AlteSil!$B$32</c:f>
              <c:strCache>
                <c:ptCount val="1"/>
                <c:pt idx="0">
                  <c:v>Nominální koncentrace roztoku 1000 ng/l</c:v>
                </c:pt>
              </c:strCache>
            </c:strRef>
          </c:tx>
          <c:spPr>
            <a:ln w="28575">
              <a:noFill/>
            </a:ln>
          </c:spPr>
          <c:marker>
            <c:symbol val="square"/>
            <c:size val="6"/>
            <c:spPr>
              <a:solidFill>
                <a:srgbClr val="92D050"/>
              </a:solidFill>
            </c:spPr>
          </c:marker>
          <c:dLbls>
            <c:delete val="1"/>
          </c:dLbls>
          <c:errBars>
            <c:errDir val="y"/>
            <c:errBarType val="both"/>
            <c:errValType val="cust"/>
            <c:plus>
              <c:numRef>
                <c:f>AlteSil!$E$34:$E$45</c:f>
                <c:numCache>
                  <c:formatCode>General</c:formatCode>
                  <c:ptCount val="12"/>
                  <c:pt idx="0">
                    <c:v>7.9293848534308597E-2</c:v>
                  </c:pt>
                  <c:pt idx="1">
                    <c:v>6.7054669349015938E-2</c:v>
                  </c:pt>
                  <c:pt idx="2">
                    <c:v>4.4510491835481336E-2</c:v>
                  </c:pt>
                  <c:pt idx="3">
                    <c:v>4.0242234285782108E-2</c:v>
                  </c:pt>
                  <c:pt idx="4">
                    <c:v>4.1422664206022808E-2</c:v>
                  </c:pt>
                  <c:pt idx="5">
                    <c:v>0.15183977676457672</c:v>
                  </c:pt>
                  <c:pt idx="6">
                    <c:v>7.6177879390453285E-2</c:v>
                  </c:pt>
                  <c:pt idx="7">
                    <c:v>0.11651232062874184</c:v>
                  </c:pt>
                  <c:pt idx="8">
                    <c:v>5.1686680966607779E-2</c:v>
                  </c:pt>
                  <c:pt idx="9">
                    <c:v>4.1747601551171187E-2</c:v>
                  </c:pt>
                  <c:pt idx="10">
                    <c:v>7.5370709771630295E-2</c:v>
                  </c:pt>
                  <c:pt idx="11">
                    <c:v>8.8461844331744754E-2</c:v>
                  </c:pt>
                </c:numCache>
              </c:numRef>
            </c:plus>
            <c:minus>
              <c:numRef>
                <c:f>AlteSil!$E$34:$E$45</c:f>
                <c:numCache>
                  <c:formatCode>General</c:formatCode>
                  <c:ptCount val="12"/>
                  <c:pt idx="0">
                    <c:v>7.9293848534308597E-2</c:v>
                  </c:pt>
                  <c:pt idx="1">
                    <c:v>6.7054669349015938E-2</c:v>
                  </c:pt>
                  <c:pt idx="2">
                    <c:v>4.4510491835481336E-2</c:v>
                  </c:pt>
                  <c:pt idx="3">
                    <c:v>4.0242234285782108E-2</c:v>
                  </c:pt>
                  <c:pt idx="4">
                    <c:v>4.1422664206022808E-2</c:v>
                  </c:pt>
                  <c:pt idx="5">
                    <c:v>0.15183977676457672</c:v>
                  </c:pt>
                  <c:pt idx="6">
                    <c:v>7.6177879390453285E-2</c:v>
                  </c:pt>
                  <c:pt idx="7">
                    <c:v>0.11651232062874184</c:v>
                  </c:pt>
                  <c:pt idx="8">
                    <c:v>5.1686680966607779E-2</c:v>
                  </c:pt>
                  <c:pt idx="9">
                    <c:v>4.1747601551171187E-2</c:v>
                  </c:pt>
                  <c:pt idx="10">
                    <c:v>7.5370709771630295E-2</c:v>
                  </c:pt>
                  <c:pt idx="11">
                    <c:v>8.8461844331744754E-2</c:v>
                  </c:pt>
                </c:numCache>
              </c:numRef>
            </c:minus>
          </c:errBars>
          <c:xVal>
            <c:numRef>
              <c:f>AlteSil!$C$34:$C$45</c:f>
              <c:numCache>
                <c:formatCode>0.00</c:formatCode>
                <c:ptCount val="12"/>
                <c:pt idx="0">
                  <c:v>3.43</c:v>
                </c:pt>
                <c:pt idx="1">
                  <c:v>4.0599999999999996</c:v>
                </c:pt>
                <c:pt idx="2">
                  <c:v>4.67</c:v>
                </c:pt>
                <c:pt idx="3">
                  <c:v>5.3</c:v>
                </c:pt>
                <c:pt idx="4">
                  <c:v>6.5</c:v>
                </c:pt>
                <c:pt idx="5">
                  <c:v>7.77</c:v>
                </c:pt>
                <c:pt idx="6">
                  <c:v>8.25</c:v>
                </c:pt>
                <c:pt idx="7">
                  <c:v>3.9</c:v>
                </c:pt>
                <c:pt idx="8">
                  <c:v>5.17</c:v>
                </c:pt>
                <c:pt idx="9">
                  <c:v>6.43</c:v>
                </c:pt>
                <c:pt idx="10">
                  <c:v>5.62</c:v>
                </c:pt>
                <c:pt idx="11">
                  <c:v>5.92</c:v>
                </c:pt>
              </c:numCache>
            </c:numRef>
          </c:xVal>
          <c:yVal>
            <c:numRef>
              <c:f>AlteSil!$D$34:$D$45</c:f>
              <c:numCache>
                <c:formatCode>0.00</c:formatCode>
                <c:ptCount val="12"/>
                <c:pt idx="0">
                  <c:v>-0.53400456940132124</c:v>
                </c:pt>
                <c:pt idx="1">
                  <c:v>-0.79073094114545428</c:v>
                </c:pt>
                <c:pt idx="2">
                  <c:v>-0.45245160365684578</c:v>
                </c:pt>
                <c:pt idx="3">
                  <c:v>-0.7433229977197362</c:v>
                </c:pt>
                <c:pt idx="4">
                  <c:v>-0.65881101718130475</c:v>
                </c:pt>
                <c:pt idx="5">
                  <c:v>0.56153365470549255</c:v>
                </c:pt>
                <c:pt idx="6">
                  <c:v>1.6047349138535105</c:v>
                </c:pt>
                <c:pt idx="7">
                  <c:v>-0.84716343995488175</c:v>
                </c:pt>
                <c:pt idx="8">
                  <c:v>-0.87872590233916981</c:v>
                </c:pt>
                <c:pt idx="9">
                  <c:v>-0.78432501590109638</c:v>
                </c:pt>
                <c:pt idx="10">
                  <c:v>2.3233777413743293</c:v>
                </c:pt>
                <c:pt idx="11">
                  <c:v>-0.35670505927952179</c:v>
                </c:pt>
              </c:numCache>
            </c:numRef>
          </c:yVal>
        </c:ser>
        <c:ser>
          <c:idx val="3"/>
          <c:order val="3"/>
          <c:tx>
            <c:strRef>
              <c:f>AlteSil!$B$46</c:f>
              <c:strCache>
                <c:ptCount val="1"/>
                <c:pt idx="0">
                  <c:v>Nominální koncentrace roztoku 10000 ng/l</c:v>
                </c:pt>
              </c:strCache>
            </c:strRef>
          </c:tx>
          <c:spPr>
            <a:ln w="28575">
              <a:noFill/>
            </a:ln>
          </c:spPr>
          <c:marker>
            <c:symbol val="square"/>
            <c:size val="6"/>
            <c:spPr>
              <a:solidFill>
                <a:srgbClr val="FFC000"/>
              </a:solidFill>
            </c:spPr>
          </c:marker>
          <c:dLbls>
            <c:delete val="1"/>
          </c:dLbls>
          <c:errBars>
            <c:errDir val="y"/>
            <c:errBarType val="both"/>
            <c:errValType val="cust"/>
            <c:plus>
              <c:numRef>
                <c:f>AlteSil!$E$48:$E$59</c:f>
                <c:numCache>
                  <c:formatCode>General</c:formatCode>
                  <c:ptCount val="12"/>
                  <c:pt idx="0">
                    <c:v>0.24607028420619281</c:v>
                  </c:pt>
                  <c:pt idx="1">
                    <c:v>0.12142697642581624</c:v>
                  </c:pt>
                  <c:pt idx="2">
                    <c:v>0.14916062417418252</c:v>
                  </c:pt>
                  <c:pt idx="3">
                    <c:v>6.5394052304966754E-2</c:v>
                  </c:pt>
                  <c:pt idx="4">
                    <c:v>0.26122741270082783</c:v>
                  </c:pt>
                  <c:pt idx="5">
                    <c:v>0.29762586603969177</c:v>
                  </c:pt>
                  <c:pt idx="6">
                    <c:v>0.24506212899233892</c:v>
                  </c:pt>
                  <c:pt idx="7">
                    <c:v>0.19216269234527217</c:v>
                  </c:pt>
                  <c:pt idx="8">
                    <c:v>0.17969842277436743</c:v>
                  </c:pt>
                  <c:pt idx="9">
                    <c:v>0.19574451186537045</c:v>
                  </c:pt>
                  <c:pt idx="10">
                    <c:v>4.630709892308893E-2</c:v>
                  </c:pt>
                  <c:pt idx="11">
                    <c:v>0.1937176942510701</c:v>
                  </c:pt>
                </c:numCache>
              </c:numRef>
            </c:plus>
            <c:minus>
              <c:numRef>
                <c:f>AlteSil!$E$48:$E$59</c:f>
                <c:numCache>
                  <c:formatCode>General</c:formatCode>
                  <c:ptCount val="12"/>
                  <c:pt idx="0">
                    <c:v>0.24607028420619281</c:v>
                  </c:pt>
                  <c:pt idx="1">
                    <c:v>0.12142697642581624</c:v>
                  </c:pt>
                  <c:pt idx="2">
                    <c:v>0.14916062417418252</c:v>
                  </c:pt>
                  <c:pt idx="3">
                    <c:v>6.5394052304966754E-2</c:v>
                  </c:pt>
                  <c:pt idx="4">
                    <c:v>0.26122741270082783</c:v>
                  </c:pt>
                  <c:pt idx="5">
                    <c:v>0.29762586603969177</c:v>
                  </c:pt>
                  <c:pt idx="6">
                    <c:v>0.24506212899233892</c:v>
                  </c:pt>
                  <c:pt idx="7">
                    <c:v>0.19216269234527217</c:v>
                  </c:pt>
                  <c:pt idx="8">
                    <c:v>0.17969842277436743</c:v>
                  </c:pt>
                  <c:pt idx="9">
                    <c:v>0.19574451186537045</c:v>
                  </c:pt>
                  <c:pt idx="10">
                    <c:v>4.630709892308893E-2</c:v>
                  </c:pt>
                  <c:pt idx="11">
                    <c:v>0.1937176942510701</c:v>
                  </c:pt>
                </c:numCache>
              </c:numRef>
            </c:minus>
          </c:errBars>
          <c:xVal>
            <c:numRef>
              <c:f>AlteSil!$C$48:$C$59</c:f>
              <c:numCache>
                <c:formatCode>0.00</c:formatCode>
                <c:ptCount val="12"/>
                <c:pt idx="0">
                  <c:v>3.43</c:v>
                </c:pt>
                <c:pt idx="1">
                  <c:v>4.0599999999999996</c:v>
                </c:pt>
                <c:pt idx="2">
                  <c:v>4.67</c:v>
                </c:pt>
                <c:pt idx="3">
                  <c:v>5.3</c:v>
                </c:pt>
                <c:pt idx="4">
                  <c:v>6.5</c:v>
                </c:pt>
                <c:pt idx="5">
                  <c:v>7.77</c:v>
                </c:pt>
                <c:pt idx="6">
                  <c:v>8.25</c:v>
                </c:pt>
                <c:pt idx="7">
                  <c:v>3.9</c:v>
                </c:pt>
                <c:pt idx="8">
                  <c:v>5.17</c:v>
                </c:pt>
                <c:pt idx="9">
                  <c:v>6.43</c:v>
                </c:pt>
                <c:pt idx="10">
                  <c:v>5.62</c:v>
                </c:pt>
                <c:pt idx="11">
                  <c:v>5.92</c:v>
                </c:pt>
              </c:numCache>
            </c:numRef>
          </c:xVal>
          <c:yVal>
            <c:numRef>
              <c:f>AlteSil!$D$48:$D$59</c:f>
              <c:numCache>
                <c:formatCode>0.00</c:formatCode>
                <c:ptCount val="12"/>
                <c:pt idx="0">
                  <c:v>-1.2513538482307307</c:v>
                </c:pt>
                <c:pt idx="1">
                  <c:v>-1.4780419422213733</c:v>
                </c:pt>
                <c:pt idx="2">
                  <c:v>-0.98824908496917263</c:v>
                </c:pt>
                <c:pt idx="3">
                  <c:v>-1.2207329848308448</c:v>
                </c:pt>
                <c:pt idx="4">
                  <c:v>-0.38560244887775597</c:v>
                </c:pt>
                <c:pt idx="5">
                  <c:v>1.3424248994923789</c:v>
                </c:pt>
                <c:pt idx="6">
                  <c:v>2.137297271556367</c:v>
                </c:pt>
                <c:pt idx="7">
                  <c:v>-1.4020183359917893</c:v>
                </c:pt>
                <c:pt idx="8">
                  <c:v>-1.3200890683106732</c:v>
                </c:pt>
                <c:pt idx="9">
                  <c:v>-0.87992657458480572</c:v>
                </c:pt>
                <c:pt idx="10">
                  <c:v>2.766891826673096</c:v>
                </c:pt>
                <c:pt idx="11">
                  <c:v>-0.87515105739708487</c:v>
                </c:pt>
              </c:numCache>
            </c:numRef>
          </c:yVal>
        </c:ser>
        <c:dLbls>
          <c:showVal val="1"/>
          <c:showCatName val="1"/>
        </c:dLbls>
        <c:axId val="186263424"/>
        <c:axId val="186273792"/>
      </c:scatterChart>
      <c:valAx>
        <c:axId val="186263424"/>
        <c:scaling>
          <c:orientation val="minMax"/>
          <c:min val="3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sk-SK"/>
                  <a:t>log Kow</a:t>
                </a:r>
              </a:p>
            </c:rich>
          </c:tx>
          <c:layout/>
        </c:title>
        <c:numFmt formatCode="0.00" sourceLinked="1"/>
        <c:tickLblPos val="nextTo"/>
        <c:crossAx val="186273792"/>
        <c:crossesAt val="-2"/>
        <c:crossBetween val="midCat"/>
        <c:majorUnit val="0.5"/>
      </c:valAx>
      <c:valAx>
        <c:axId val="186273792"/>
        <c:scaling>
          <c:orientation val="minMax"/>
          <c:max val="7"/>
          <c:min val="-2"/>
        </c:scaling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 sz="1200" b="1" i="0" baseline="0"/>
                  <a:t>log K</a:t>
                </a:r>
                <a:r>
                  <a:rPr lang="cs-CZ" sz="1200" b="1" i="0" baseline="-25000"/>
                  <a:t>sw</a:t>
                </a:r>
                <a:r>
                  <a:rPr lang="cs-CZ" sz="1200" b="1" i="0" baseline="0"/>
                  <a:t> [</a:t>
                </a:r>
                <a:r>
                  <a:rPr lang="en-US" sz="1200" b="1" i="0" baseline="0"/>
                  <a:t>l</a:t>
                </a:r>
                <a:r>
                  <a:rPr lang="cs-CZ" sz="1200" b="1" i="0" baseline="0"/>
                  <a:t>/kg]</a:t>
                </a:r>
                <a:endParaRPr lang="en-US" sz="1200" b="1" i="0" baseline="0"/>
              </a:p>
            </c:rich>
          </c:tx>
          <c:layout/>
        </c:title>
        <c:numFmt formatCode="0.00" sourceLinked="1"/>
        <c:tickLblPos val="nextTo"/>
        <c:spPr>
          <a:noFill/>
        </c:spPr>
        <c:crossAx val="186263424"/>
        <c:crosses val="autoZero"/>
        <c:crossBetween val="midCat"/>
        <c:majorUnit val="1"/>
      </c:valAx>
      <c:spPr>
        <a:noFill/>
        <a:ln>
          <a:solidFill>
            <a:schemeClr val="tx1"/>
          </a:solidFill>
        </a:ln>
      </c:spPr>
    </c:plotArea>
    <c:legend>
      <c:legendPos val="r"/>
      <c:layout>
        <c:manualLayout>
          <c:xMode val="edge"/>
          <c:yMode val="edge"/>
          <c:x val="0.87395523385663765"/>
          <c:y val="0.12584615624277268"/>
          <c:w val="0.11610687794460479"/>
          <c:h val="0.68724243836795051"/>
        </c:manualLayout>
      </c:layout>
    </c:legend>
    <c:plotVisOnly val="1"/>
  </c:chart>
  <c:printSettings>
    <c:headerFooter/>
    <c:pageMargins b="0.75000000000000178" l="0.70000000000000062" r="0.70000000000000062" t="0.75000000000000178" header="0.30000000000000032" footer="0.30000000000000032"/>
    <c:pageSetup/>
  </c:printSettings>
  <c:userShapes r:id="rId1"/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title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Porovnani_Ksw!$A$2</c:f>
              <c:strCache>
                <c:ptCount val="1"/>
                <c:pt idx="0">
                  <c:v>PFPA </c:v>
                </c:pt>
              </c:strCache>
            </c:strRef>
          </c:tx>
          <c:cat>
            <c:strRef>
              <c:f>Porovnani_Ksw!$B$1:$G$1</c:f>
              <c:strCache>
                <c:ptCount val="6"/>
                <c:pt idx="0">
                  <c:v>Speedisk</c:v>
                </c:pt>
                <c:pt idx="1">
                  <c:v>XAD 7</c:v>
                </c:pt>
                <c:pt idx="2">
                  <c:v>MAX</c:v>
                </c:pt>
                <c:pt idx="3">
                  <c:v>HLB</c:v>
                </c:pt>
                <c:pt idx="4">
                  <c:v>Empore disk</c:v>
                </c:pt>
                <c:pt idx="5">
                  <c:v>SR</c:v>
                </c:pt>
              </c:strCache>
            </c:strRef>
          </c:cat>
          <c:val>
            <c:numRef>
              <c:f>Porovnani_Ksw!$B$2:$G$2</c:f>
              <c:numCache>
                <c:formatCode>0.00</c:formatCode>
                <c:ptCount val="6"/>
                <c:pt idx="0">
                  <c:v>2.4010021041017486</c:v>
                </c:pt>
                <c:pt idx="1">
                  <c:v>1.187491234369906</c:v>
                </c:pt>
                <c:pt idx="2">
                  <c:v>5.2342866735690228</c:v>
                </c:pt>
                <c:pt idx="3">
                  <c:v>2.9304267795835672</c:v>
                </c:pt>
                <c:pt idx="4">
                  <c:v>3.0258988177967185</c:v>
                </c:pt>
                <c:pt idx="5">
                  <c:v>-0.53400456940132124</c:v>
                </c:pt>
              </c:numCache>
            </c:numRef>
          </c:val>
        </c:ser>
        <c:axId val="186564992"/>
        <c:axId val="186566528"/>
      </c:barChart>
      <c:catAx>
        <c:axId val="186564992"/>
        <c:scaling>
          <c:orientation val="minMax"/>
        </c:scaling>
        <c:axPos val="b"/>
        <c:tickLblPos val="nextTo"/>
        <c:crossAx val="186566528"/>
        <c:crosses val="autoZero"/>
        <c:auto val="1"/>
        <c:lblAlgn val="ctr"/>
        <c:lblOffset val="100"/>
      </c:catAx>
      <c:valAx>
        <c:axId val="186566528"/>
        <c:scaling>
          <c:orientation val="minMax"/>
        </c:scaling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sz="1200" b="1" i="0" baseline="0"/>
                  <a:t>log K</a:t>
                </a:r>
                <a:r>
                  <a:rPr lang="cs-CZ" sz="1200" b="1" i="0" baseline="-25000"/>
                  <a:t>sw</a:t>
                </a:r>
                <a:r>
                  <a:rPr lang="cs-CZ" sz="1200" b="1" i="0" baseline="0"/>
                  <a:t> [</a:t>
                </a:r>
                <a:r>
                  <a:rPr lang="en-US" sz="1200" b="1" i="0" baseline="0"/>
                  <a:t>l</a:t>
                </a:r>
                <a:r>
                  <a:rPr lang="cs-CZ" sz="1200" b="1" i="0" baseline="0"/>
                  <a:t>/kg]</a:t>
                </a:r>
                <a:endParaRPr lang="en-US" sz="1200" b="1" i="0" baseline="0"/>
              </a:p>
            </c:rich>
          </c:tx>
          <c:layout/>
        </c:title>
        <c:numFmt formatCode="0.00" sourceLinked="1"/>
        <c:tickLblPos val="nextTo"/>
        <c:crossAx val="186564992"/>
        <c:crosses val="autoZero"/>
        <c:crossBetween val="between"/>
      </c:valAx>
    </c:plotArea>
    <c:plotVisOnly val="1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title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Porovnani_Ksw!$A$3</c:f>
              <c:strCache>
                <c:ptCount val="1"/>
                <c:pt idx="0">
                  <c:v>PFHxA</c:v>
                </c:pt>
              </c:strCache>
            </c:strRef>
          </c:tx>
          <c:cat>
            <c:strRef>
              <c:f>Porovnani_Ksw!$B$1:$G$1</c:f>
              <c:strCache>
                <c:ptCount val="6"/>
                <c:pt idx="0">
                  <c:v>Speedisk</c:v>
                </c:pt>
                <c:pt idx="1">
                  <c:v>XAD 7</c:v>
                </c:pt>
                <c:pt idx="2">
                  <c:v>MAX</c:v>
                </c:pt>
                <c:pt idx="3">
                  <c:v>HLB</c:v>
                </c:pt>
                <c:pt idx="4">
                  <c:v>Empore disk</c:v>
                </c:pt>
                <c:pt idx="5">
                  <c:v>SR</c:v>
                </c:pt>
              </c:strCache>
            </c:strRef>
          </c:cat>
          <c:val>
            <c:numRef>
              <c:f>Porovnani_Ksw!$B$3:$G$3</c:f>
              <c:numCache>
                <c:formatCode>0.00</c:formatCode>
                <c:ptCount val="6"/>
                <c:pt idx="0">
                  <c:v>3.5189836637001091</c:v>
                </c:pt>
                <c:pt idx="1">
                  <c:v>1.9164276008435668</c:v>
                </c:pt>
                <c:pt idx="2">
                  <c:v>5.1653491421129765</c:v>
                </c:pt>
                <c:pt idx="3">
                  <c:v>3.6802442063116652</c:v>
                </c:pt>
                <c:pt idx="4">
                  <c:v>3.0202296803630522</c:v>
                </c:pt>
                <c:pt idx="5">
                  <c:v>-0.79073094114545428</c:v>
                </c:pt>
              </c:numCache>
            </c:numRef>
          </c:val>
        </c:ser>
        <c:axId val="186594816"/>
        <c:axId val="186596352"/>
      </c:barChart>
      <c:catAx>
        <c:axId val="186594816"/>
        <c:scaling>
          <c:orientation val="minMax"/>
        </c:scaling>
        <c:axPos val="b"/>
        <c:tickLblPos val="nextTo"/>
        <c:crossAx val="186596352"/>
        <c:crosses val="autoZero"/>
        <c:auto val="1"/>
        <c:lblAlgn val="ctr"/>
        <c:lblOffset val="100"/>
      </c:catAx>
      <c:valAx>
        <c:axId val="186596352"/>
        <c:scaling>
          <c:orientation val="minMax"/>
        </c:scaling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sz="1200" b="1" i="0" baseline="0"/>
                  <a:t>log K</a:t>
                </a:r>
                <a:r>
                  <a:rPr lang="cs-CZ" sz="1200" b="1" i="0" baseline="-25000"/>
                  <a:t>sw</a:t>
                </a:r>
                <a:r>
                  <a:rPr lang="cs-CZ" sz="1200" b="1" i="0" baseline="0"/>
                  <a:t> [</a:t>
                </a:r>
                <a:r>
                  <a:rPr lang="en-US" sz="1200" b="1" i="0" baseline="0"/>
                  <a:t>l</a:t>
                </a:r>
                <a:r>
                  <a:rPr lang="cs-CZ" sz="1200" b="1" i="0" baseline="0"/>
                  <a:t>/kg]</a:t>
                </a:r>
                <a:endParaRPr lang="en-US" sz="1200" b="1" i="0" baseline="0"/>
              </a:p>
            </c:rich>
          </c:tx>
          <c:layout/>
        </c:title>
        <c:numFmt formatCode="0.00" sourceLinked="1"/>
        <c:tickLblPos val="nextTo"/>
        <c:crossAx val="186594816"/>
        <c:crosses val="autoZero"/>
        <c:crossBetween val="between"/>
      </c:valAx>
    </c:plotArea>
    <c:plotVisOnly val="1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title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Porovnani_Ksw!$A$4</c:f>
              <c:strCache>
                <c:ptCount val="1"/>
                <c:pt idx="0">
                  <c:v>PFHpA </c:v>
                </c:pt>
              </c:strCache>
            </c:strRef>
          </c:tx>
          <c:cat>
            <c:strRef>
              <c:f>Porovnani_Ksw!$B$1:$G$1</c:f>
              <c:strCache>
                <c:ptCount val="6"/>
                <c:pt idx="0">
                  <c:v>Speedisk</c:v>
                </c:pt>
                <c:pt idx="1">
                  <c:v>XAD 7</c:v>
                </c:pt>
                <c:pt idx="2">
                  <c:v>MAX</c:v>
                </c:pt>
                <c:pt idx="3">
                  <c:v>HLB</c:v>
                </c:pt>
                <c:pt idx="4">
                  <c:v>Empore disk</c:v>
                </c:pt>
                <c:pt idx="5">
                  <c:v>SR</c:v>
                </c:pt>
              </c:strCache>
            </c:strRef>
          </c:cat>
          <c:val>
            <c:numRef>
              <c:f>Porovnani_Ksw!$B$4:$G$4</c:f>
              <c:numCache>
                <c:formatCode>0.00</c:formatCode>
                <c:ptCount val="6"/>
                <c:pt idx="0">
                  <c:v>4.6774179247163392</c:v>
                </c:pt>
                <c:pt idx="1">
                  <c:v>2.3945284658316432</c:v>
                </c:pt>
                <c:pt idx="2">
                  <c:v>5.1032677448611743</c:v>
                </c:pt>
                <c:pt idx="3">
                  <c:v>4.2216071064200271</c:v>
                </c:pt>
                <c:pt idx="4">
                  <c:v>2.6545480603114147</c:v>
                </c:pt>
                <c:pt idx="5">
                  <c:v>-0.45245160365684578</c:v>
                </c:pt>
              </c:numCache>
            </c:numRef>
          </c:val>
        </c:ser>
        <c:axId val="186624640"/>
        <c:axId val="186683776"/>
      </c:barChart>
      <c:catAx>
        <c:axId val="186624640"/>
        <c:scaling>
          <c:orientation val="minMax"/>
        </c:scaling>
        <c:axPos val="b"/>
        <c:tickLblPos val="nextTo"/>
        <c:crossAx val="186683776"/>
        <c:crosses val="autoZero"/>
        <c:auto val="1"/>
        <c:lblAlgn val="ctr"/>
        <c:lblOffset val="100"/>
      </c:catAx>
      <c:valAx>
        <c:axId val="186683776"/>
        <c:scaling>
          <c:orientation val="minMax"/>
        </c:scaling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sz="1200" b="1" i="0" baseline="0"/>
                  <a:t>log K</a:t>
                </a:r>
                <a:r>
                  <a:rPr lang="cs-CZ" sz="1200" b="1" i="0" baseline="-25000"/>
                  <a:t>sw</a:t>
                </a:r>
                <a:r>
                  <a:rPr lang="cs-CZ" sz="1200" b="1" i="0" baseline="0"/>
                  <a:t> [</a:t>
                </a:r>
                <a:r>
                  <a:rPr lang="en-US" sz="1200" b="1" i="0" baseline="0"/>
                  <a:t>l</a:t>
                </a:r>
                <a:r>
                  <a:rPr lang="cs-CZ" sz="1200" b="1" i="0" baseline="0"/>
                  <a:t>/kg]</a:t>
                </a:r>
                <a:endParaRPr lang="en-US" sz="1200" b="1" i="0" baseline="0"/>
              </a:p>
            </c:rich>
          </c:tx>
          <c:layout>
            <c:manualLayout>
              <c:xMode val="edge"/>
              <c:yMode val="edge"/>
              <c:x val="3.3333333333333333E-2"/>
              <c:y val="0.2963182319601354"/>
            </c:manualLayout>
          </c:layout>
        </c:title>
        <c:numFmt formatCode="0.00" sourceLinked="1"/>
        <c:tickLblPos val="nextTo"/>
        <c:crossAx val="186624640"/>
        <c:crosses val="autoZero"/>
        <c:crossBetween val="between"/>
      </c:valAx>
    </c:plotArea>
    <c:plotVisOnly val="1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title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Porovnani_Ksw!$A$5</c:f>
              <c:strCache>
                <c:ptCount val="1"/>
                <c:pt idx="0">
                  <c:v>PFOA </c:v>
                </c:pt>
              </c:strCache>
            </c:strRef>
          </c:tx>
          <c:cat>
            <c:strRef>
              <c:f>Porovnani_Ksw!$B$1:$G$1</c:f>
              <c:strCache>
                <c:ptCount val="6"/>
                <c:pt idx="0">
                  <c:v>Speedisk</c:v>
                </c:pt>
                <c:pt idx="1">
                  <c:v>XAD 7</c:v>
                </c:pt>
                <c:pt idx="2">
                  <c:v>MAX</c:v>
                </c:pt>
                <c:pt idx="3">
                  <c:v>HLB</c:v>
                </c:pt>
                <c:pt idx="4">
                  <c:v>Empore disk</c:v>
                </c:pt>
                <c:pt idx="5">
                  <c:v>SR</c:v>
                </c:pt>
              </c:strCache>
            </c:strRef>
          </c:cat>
          <c:val>
            <c:numRef>
              <c:f>Porovnani_Ksw!$B$5:$G$5</c:f>
              <c:numCache>
                <c:formatCode>0.00</c:formatCode>
                <c:ptCount val="6"/>
                <c:pt idx="0">
                  <c:v>5.5277115826692418</c:v>
                </c:pt>
                <c:pt idx="1">
                  <c:v>2.6523923787113737</c:v>
                </c:pt>
                <c:pt idx="2">
                  <c:v>5.1827837405807138</c:v>
                </c:pt>
                <c:pt idx="3">
                  <c:v>4.6818085882571747</c:v>
                </c:pt>
                <c:pt idx="4">
                  <c:v>3.266768933832676</c:v>
                </c:pt>
                <c:pt idx="5">
                  <c:v>-0.7433229977197362</c:v>
                </c:pt>
              </c:numCache>
            </c:numRef>
          </c:val>
        </c:ser>
        <c:axId val="186765312"/>
        <c:axId val="186766848"/>
      </c:barChart>
      <c:catAx>
        <c:axId val="186765312"/>
        <c:scaling>
          <c:orientation val="minMax"/>
        </c:scaling>
        <c:axPos val="b"/>
        <c:tickLblPos val="nextTo"/>
        <c:crossAx val="186766848"/>
        <c:crosses val="autoZero"/>
        <c:auto val="1"/>
        <c:lblAlgn val="ctr"/>
        <c:lblOffset val="100"/>
      </c:catAx>
      <c:valAx>
        <c:axId val="186766848"/>
        <c:scaling>
          <c:orientation val="minMax"/>
        </c:scaling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sz="1200" b="1" i="0" baseline="0"/>
                  <a:t>log K</a:t>
                </a:r>
                <a:r>
                  <a:rPr lang="cs-CZ" sz="1200" b="1" i="0" baseline="-25000"/>
                  <a:t>sw</a:t>
                </a:r>
                <a:r>
                  <a:rPr lang="cs-CZ" sz="1200" b="1" i="0" baseline="0"/>
                  <a:t> [</a:t>
                </a:r>
                <a:r>
                  <a:rPr lang="en-US" sz="1200" b="1" i="0" baseline="0"/>
                  <a:t>l</a:t>
                </a:r>
                <a:r>
                  <a:rPr lang="cs-CZ" sz="1200" b="1" i="0" baseline="0"/>
                  <a:t>/kg]</a:t>
                </a:r>
                <a:endParaRPr lang="en-US" sz="1200" b="1" i="0" baseline="0"/>
              </a:p>
            </c:rich>
          </c:tx>
          <c:layout>
            <c:manualLayout>
              <c:xMode val="edge"/>
              <c:yMode val="edge"/>
              <c:x val="3.0555555555555555E-2"/>
              <c:y val="0.30564000152154897"/>
            </c:manualLayout>
          </c:layout>
        </c:title>
        <c:numFmt formatCode="0.00" sourceLinked="1"/>
        <c:tickLblPos val="nextTo"/>
        <c:crossAx val="186765312"/>
        <c:crosses val="autoZero"/>
        <c:crossBetween val="between"/>
      </c:valAx>
    </c:plotArea>
    <c:plotVisOnly val="1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title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Porovnani_Ksw!$A$6</c:f>
              <c:strCache>
                <c:ptCount val="1"/>
                <c:pt idx="0">
                  <c:v>PFDA </c:v>
                </c:pt>
              </c:strCache>
            </c:strRef>
          </c:tx>
          <c:cat>
            <c:strRef>
              <c:f>Porovnani_Ksw!$B$1:$G$1</c:f>
              <c:strCache>
                <c:ptCount val="6"/>
                <c:pt idx="0">
                  <c:v>Speedisk</c:v>
                </c:pt>
                <c:pt idx="1">
                  <c:v>XAD 7</c:v>
                </c:pt>
                <c:pt idx="2">
                  <c:v>MAX</c:v>
                </c:pt>
                <c:pt idx="3">
                  <c:v>HLB</c:v>
                </c:pt>
                <c:pt idx="4">
                  <c:v>Empore disk</c:v>
                </c:pt>
                <c:pt idx="5">
                  <c:v>SR</c:v>
                </c:pt>
              </c:strCache>
            </c:strRef>
          </c:cat>
          <c:val>
            <c:numRef>
              <c:f>Porovnani_Ksw!$B$6:$G$6</c:f>
              <c:numCache>
                <c:formatCode>0.00</c:formatCode>
                <c:ptCount val="6"/>
                <c:pt idx="0">
                  <c:v>5.9993747233462447</c:v>
                </c:pt>
                <c:pt idx="1">
                  <c:v>3.1891479715302524</c:v>
                </c:pt>
                <c:pt idx="2">
                  <c:v>5.2366871098501271</c:v>
                </c:pt>
                <c:pt idx="3">
                  <c:v>5.1679802641666628</c:v>
                </c:pt>
                <c:pt idx="4">
                  <c:v>2.997150261614661</c:v>
                </c:pt>
                <c:pt idx="5">
                  <c:v>-0.65881101718130475</c:v>
                </c:pt>
              </c:numCache>
            </c:numRef>
          </c:val>
        </c:ser>
        <c:axId val="186795136"/>
        <c:axId val="186796672"/>
      </c:barChart>
      <c:catAx>
        <c:axId val="186795136"/>
        <c:scaling>
          <c:orientation val="minMax"/>
        </c:scaling>
        <c:axPos val="b"/>
        <c:tickLblPos val="nextTo"/>
        <c:crossAx val="186796672"/>
        <c:crosses val="autoZero"/>
        <c:auto val="1"/>
        <c:lblAlgn val="ctr"/>
        <c:lblOffset val="100"/>
      </c:catAx>
      <c:valAx>
        <c:axId val="186796672"/>
        <c:scaling>
          <c:orientation val="minMax"/>
        </c:scaling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sz="1200" b="1" i="0" baseline="0"/>
                  <a:t>log K</a:t>
                </a:r>
                <a:r>
                  <a:rPr lang="cs-CZ" sz="1200" b="1" i="0" baseline="-25000"/>
                  <a:t>sw</a:t>
                </a:r>
                <a:r>
                  <a:rPr lang="cs-CZ" sz="1200" b="1" i="0" baseline="0"/>
                  <a:t> [</a:t>
                </a:r>
                <a:r>
                  <a:rPr lang="en-US" sz="1200" b="1" i="0" baseline="0"/>
                  <a:t>l</a:t>
                </a:r>
                <a:r>
                  <a:rPr lang="cs-CZ" sz="1200" b="1" i="0" baseline="0"/>
                  <a:t>/kg]</a:t>
                </a:r>
                <a:endParaRPr lang="en-US" sz="1200" b="1" i="0" baseline="0"/>
              </a:p>
            </c:rich>
          </c:tx>
          <c:layout/>
        </c:title>
        <c:numFmt formatCode="0.00" sourceLinked="1"/>
        <c:tickLblPos val="nextTo"/>
        <c:crossAx val="186795136"/>
        <c:crosses val="autoZero"/>
        <c:crossBetween val="between"/>
      </c:valAx>
      <c:spPr>
        <a:noFill/>
        <a:ln w="25400">
          <a:noFill/>
        </a:ln>
      </c:spPr>
    </c:plotArea>
    <c:plotVisOnly val="1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title>
      <c:tx>
        <c:rich>
          <a:bodyPr/>
          <a:lstStyle/>
          <a:p>
            <a:pPr>
              <a:defRPr/>
            </a:pPr>
            <a:r>
              <a:rPr lang="sk-SK"/>
              <a:t>HLB</a:t>
            </a:r>
            <a:endParaRPr lang="en-US"/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0.15305606125968188"/>
          <c:y val="0.19877604821639391"/>
          <c:w val="0.6313596569018427"/>
          <c:h val="0.61320681976314062"/>
        </c:manualLayout>
      </c:layout>
      <c:scatterChart>
        <c:scatterStyle val="lineMarker"/>
        <c:ser>
          <c:idx val="0"/>
          <c:order val="0"/>
          <c:tx>
            <c:strRef>
              <c:f>Oasis_HLB!$U$42</c:f>
              <c:strCache>
                <c:ptCount val="1"/>
                <c:pt idx="0">
                  <c:v>PFOS </c:v>
                </c:pt>
              </c:strCache>
            </c:strRef>
          </c:tx>
          <c:marker>
            <c:symbol val="square"/>
            <c:size val="7"/>
          </c:marker>
          <c:xVal>
            <c:numRef>
              <c:f>Oasis_HLB!$W$42:$W$45</c:f>
              <c:numCache>
                <c:formatCode>0.00</c:formatCode>
                <c:ptCount val="4"/>
                <c:pt idx="0">
                  <c:v>1.2973333333333334</c:v>
                </c:pt>
                <c:pt idx="1">
                  <c:v>6.2959999999999994</c:v>
                </c:pt>
                <c:pt idx="2">
                  <c:v>32.106666666666669</c:v>
                </c:pt>
                <c:pt idx="3">
                  <c:v>956</c:v>
                </c:pt>
              </c:numCache>
            </c:numRef>
          </c:xVal>
          <c:yVal>
            <c:numRef>
              <c:f>Oasis_HLB!$X$42:$X$45</c:f>
              <c:numCache>
                <c:formatCode>0.00</c:formatCode>
                <c:ptCount val="4"/>
                <c:pt idx="0">
                  <c:v>7.0017217040650932</c:v>
                </c:pt>
                <c:pt idx="1">
                  <c:v>339.69983021636654</c:v>
                </c:pt>
                <c:pt idx="2">
                  <c:v>5447.684485923869</c:v>
                </c:pt>
                <c:pt idx="3">
                  <c:v>40650.216581160574</c:v>
                </c:pt>
              </c:numCache>
            </c:numRef>
          </c:yVal>
        </c:ser>
        <c:ser>
          <c:idx val="1"/>
          <c:order val="1"/>
          <c:tx>
            <c:strRef>
              <c:f>Oasis_HLB!$U$46</c:f>
              <c:strCache>
                <c:ptCount val="1"/>
                <c:pt idx="0">
                  <c:v>FOSA </c:v>
                </c:pt>
              </c:strCache>
            </c:strRef>
          </c:tx>
          <c:xVal>
            <c:numRef>
              <c:f>Oasis_HLB!$W$46:$W$49</c:f>
              <c:numCache>
                <c:formatCode>0.00</c:formatCode>
                <c:ptCount val="4"/>
                <c:pt idx="0">
                  <c:v>1.0066666666666666</c:v>
                </c:pt>
                <c:pt idx="1">
                  <c:v>3.2493333333333339</c:v>
                </c:pt>
                <c:pt idx="2">
                  <c:v>30.213333333333335</c:v>
                </c:pt>
                <c:pt idx="3">
                  <c:v>161.46666666666667</c:v>
                </c:pt>
              </c:numCache>
            </c:numRef>
          </c:xVal>
          <c:yVal>
            <c:numRef>
              <c:f>Oasis_HLB!$X$46:$X$49</c:f>
              <c:numCache>
                <c:formatCode>0.00</c:formatCode>
                <c:ptCount val="4"/>
                <c:pt idx="0">
                  <c:v>0.9362317025736776</c:v>
                </c:pt>
                <c:pt idx="1">
                  <c:v>193.04553257903515</c:v>
                </c:pt>
                <c:pt idx="2">
                  <c:v>3348.616417437092</c:v>
                </c:pt>
                <c:pt idx="3">
                  <c:v>27208.627149519667</c:v>
                </c:pt>
              </c:numCache>
            </c:numRef>
          </c:yVal>
        </c:ser>
        <c:ser>
          <c:idx val="2"/>
          <c:order val="2"/>
          <c:tx>
            <c:strRef>
              <c:f>Oasis_HLB!$U$50</c:f>
              <c:strCache>
                <c:ptCount val="1"/>
                <c:pt idx="0">
                  <c:v>PFNA </c:v>
                </c:pt>
              </c:strCache>
            </c:strRef>
          </c:tx>
          <c:xVal>
            <c:numRef>
              <c:f>Oasis_HLB!$W$50:$W$53</c:f>
              <c:numCache>
                <c:formatCode>0.00</c:formatCode>
                <c:ptCount val="4"/>
                <c:pt idx="0">
                  <c:v>1.6520000000000001</c:v>
                </c:pt>
                <c:pt idx="1">
                  <c:v>10.200000000000001</c:v>
                </c:pt>
                <c:pt idx="2">
                  <c:v>51.813333333333333</c:v>
                </c:pt>
                <c:pt idx="3">
                  <c:v>1686.6666666666667</c:v>
                </c:pt>
              </c:numCache>
            </c:numRef>
          </c:xVal>
          <c:yVal>
            <c:numRef>
              <c:f>Oasis_HLB!$X$50:$X$53</c:f>
              <c:numCache>
                <c:formatCode>0.00</c:formatCode>
                <c:ptCount val="4"/>
                <c:pt idx="0">
                  <c:v>15.491583238582527</c:v>
                </c:pt>
                <c:pt idx="1">
                  <c:v>326.18399505396121</c:v>
                </c:pt>
                <c:pt idx="2">
                  <c:v>4168.9064065156681</c:v>
                </c:pt>
                <c:pt idx="3">
                  <c:v>33304.605589128536</c:v>
                </c:pt>
              </c:numCache>
            </c:numRef>
          </c:yVal>
        </c:ser>
        <c:axId val="173231488"/>
        <c:axId val="174615552"/>
      </c:scatterChart>
      <c:valAx>
        <c:axId val="173231488"/>
        <c:scaling>
          <c:logBase val="10"/>
          <c:orientation val="minMax"/>
          <c:max val="100000"/>
          <c:min val="0.1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Cw [ng/L]</a:t>
                </a:r>
              </a:p>
            </c:rich>
          </c:tx>
          <c:layout/>
        </c:title>
        <c:numFmt formatCode="#,##0" sourceLinked="0"/>
        <c:tickLblPos val="nextTo"/>
        <c:crossAx val="174615552"/>
        <c:crossesAt val="0.1"/>
        <c:crossBetween val="midCat"/>
        <c:majorUnit val="10"/>
        <c:minorUnit val="10"/>
      </c:valAx>
      <c:valAx>
        <c:axId val="174615552"/>
        <c:scaling>
          <c:logBase val="10"/>
          <c:orientation val="minMax"/>
          <c:max val="100000"/>
          <c:min val="0.1"/>
        </c:scaling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Cs[ng/g]</a:t>
                </a:r>
              </a:p>
            </c:rich>
          </c:tx>
          <c:layout/>
        </c:title>
        <c:numFmt formatCode="#,##0" sourceLinked="0"/>
        <c:tickLblPos val="nextTo"/>
        <c:crossAx val="173231488"/>
        <c:crossesAt val="0.1"/>
        <c:crossBetween val="midCat"/>
        <c:minorUnit val="10"/>
      </c:valAx>
    </c:plotArea>
    <c:legend>
      <c:legendPos val="r"/>
      <c:layout/>
    </c:legend>
    <c:plotVisOnly val="1"/>
  </c:chart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title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Porovnani_Ksw!$A$7</c:f>
              <c:strCache>
                <c:ptCount val="1"/>
                <c:pt idx="0">
                  <c:v>PFDoDA </c:v>
                </c:pt>
              </c:strCache>
            </c:strRef>
          </c:tx>
          <c:cat>
            <c:strRef>
              <c:f>Porovnani_Ksw!$B$1:$G$1</c:f>
              <c:strCache>
                <c:ptCount val="6"/>
                <c:pt idx="0">
                  <c:v>Speedisk</c:v>
                </c:pt>
                <c:pt idx="1">
                  <c:v>XAD 7</c:v>
                </c:pt>
                <c:pt idx="2">
                  <c:v>MAX</c:v>
                </c:pt>
                <c:pt idx="3">
                  <c:v>HLB</c:v>
                </c:pt>
                <c:pt idx="4">
                  <c:v>Empore disk</c:v>
                </c:pt>
                <c:pt idx="5">
                  <c:v>SR</c:v>
                </c:pt>
              </c:strCache>
            </c:strRef>
          </c:cat>
          <c:val>
            <c:numRef>
              <c:f>Porovnani_Ksw!$B$7:$G$7</c:f>
              <c:numCache>
                <c:formatCode>0.00</c:formatCode>
                <c:ptCount val="6"/>
                <c:pt idx="0">
                  <c:v>6.0892412256542316</c:v>
                </c:pt>
                <c:pt idx="1">
                  <c:v>3.5877377354908404</c:v>
                </c:pt>
                <c:pt idx="2">
                  <c:v>5.3258233165362014</c:v>
                </c:pt>
                <c:pt idx="3">
                  <c:v>5.2461058532192837</c:v>
                </c:pt>
                <c:pt idx="4">
                  <c:v>3.1106302670145287</c:v>
                </c:pt>
                <c:pt idx="5">
                  <c:v>0.56153365470549255</c:v>
                </c:pt>
              </c:numCache>
            </c:numRef>
          </c:val>
        </c:ser>
        <c:axId val="186849536"/>
        <c:axId val="186871808"/>
      </c:barChart>
      <c:catAx>
        <c:axId val="186849536"/>
        <c:scaling>
          <c:orientation val="minMax"/>
        </c:scaling>
        <c:axPos val="b"/>
        <c:tickLblPos val="nextTo"/>
        <c:crossAx val="186871808"/>
        <c:crosses val="autoZero"/>
        <c:auto val="1"/>
        <c:lblAlgn val="ctr"/>
        <c:lblOffset val="100"/>
      </c:catAx>
      <c:valAx>
        <c:axId val="186871808"/>
        <c:scaling>
          <c:orientation val="minMax"/>
        </c:scaling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sz="1200" b="1" i="0" baseline="0"/>
                  <a:t>log K</a:t>
                </a:r>
                <a:r>
                  <a:rPr lang="cs-CZ" sz="1200" b="1" i="0" baseline="-25000"/>
                  <a:t>sw</a:t>
                </a:r>
                <a:r>
                  <a:rPr lang="cs-CZ" sz="1200" b="1" i="0" baseline="0"/>
                  <a:t> [</a:t>
                </a:r>
                <a:r>
                  <a:rPr lang="en-US" sz="1200" b="1" i="0" baseline="0"/>
                  <a:t>l</a:t>
                </a:r>
                <a:r>
                  <a:rPr lang="cs-CZ" sz="1200" b="1" i="0" baseline="0"/>
                  <a:t>/kg]</a:t>
                </a:r>
                <a:endParaRPr lang="en-US" sz="1200" b="1" i="0" baseline="0"/>
              </a:p>
            </c:rich>
          </c:tx>
          <c:layout/>
        </c:title>
        <c:numFmt formatCode="0.00" sourceLinked="1"/>
        <c:tickLblPos val="nextTo"/>
        <c:crossAx val="186849536"/>
        <c:crosses val="autoZero"/>
        <c:crossBetween val="between"/>
      </c:valAx>
    </c:plotArea>
    <c:plotVisOnly val="1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title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Porovnani_Ksw!$A$8</c:f>
              <c:strCache>
                <c:ptCount val="1"/>
                <c:pt idx="0">
                  <c:v>PFTrDA </c:v>
                </c:pt>
              </c:strCache>
            </c:strRef>
          </c:tx>
          <c:cat>
            <c:strRef>
              <c:f>Porovnani_Ksw!$B$1:$G$1</c:f>
              <c:strCache>
                <c:ptCount val="6"/>
                <c:pt idx="0">
                  <c:v>Speedisk</c:v>
                </c:pt>
                <c:pt idx="1">
                  <c:v>XAD 7</c:v>
                </c:pt>
                <c:pt idx="2">
                  <c:v>MAX</c:v>
                </c:pt>
                <c:pt idx="3">
                  <c:v>HLB</c:v>
                </c:pt>
                <c:pt idx="4">
                  <c:v>Empore disk</c:v>
                </c:pt>
                <c:pt idx="5">
                  <c:v>SR</c:v>
                </c:pt>
              </c:strCache>
            </c:strRef>
          </c:cat>
          <c:val>
            <c:numRef>
              <c:f>Porovnani_Ksw!$B$8:$G$8</c:f>
              <c:numCache>
                <c:formatCode>0.00</c:formatCode>
                <c:ptCount val="6"/>
                <c:pt idx="0">
                  <c:v>5.869035246256999</c:v>
                </c:pt>
                <c:pt idx="1">
                  <c:v>3.7503549793202771</c:v>
                </c:pt>
                <c:pt idx="2">
                  <c:v>5.1361074061862837</c:v>
                </c:pt>
                <c:pt idx="3">
                  <c:v>5.1653480817346216</c:v>
                </c:pt>
                <c:pt idx="4">
                  <c:v>3.0609084783385936</c:v>
                </c:pt>
                <c:pt idx="5">
                  <c:v>1.6047349138535105</c:v>
                </c:pt>
              </c:numCache>
            </c:numRef>
          </c:val>
        </c:ser>
        <c:axId val="186908032"/>
        <c:axId val="198128768"/>
      </c:barChart>
      <c:catAx>
        <c:axId val="186908032"/>
        <c:scaling>
          <c:orientation val="minMax"/>
        </c:scaling>
        <c:axPos val="b"/>
        <c:tickLblPos val="nextTo"/>
        <c:crossAx val="198128768"/>
        <c:crosses val="autoZero"/>
        <c:auto val="1"/>
        <c:lblAlgn val="ctr"/>
        <c:lblOffset val="100"/>
      </c:catAx>
      <c:valAx>
        <c:axId val="198128768"/>
        <c:scaling>
          <c:orientation val="minMax"/>
        </c:scaling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sz="1200" b="1" i="0" baseline="0"/>
                  <a:t>log K</a:t>
                </a:r>
                <a:r>
                  <a:rPr lang="cs-CZ" sz="1200" b="1" i="0" baseline="-25000"/>
                  <a:t>sw</a:t>
                </a:r>
                <a:r>
                  <a:rPr lang="cs-CZ" sz="1200" b="1" i="0" baseline="0"/>
                  <a:t> [</a:t>
                </a:r>
                <a:r>
                  <a:rPr lang="en-US" sz="1200" b="1" i="0" baseline="0"/>
                  <a:t>l</a:t>
                </a:r>
                <a:r>
                  <a:rPr lang="cs-CZ" sz="1200" b="1" i="0" baseline="0"/>
                  <a:t>/kg]</a:t>
                </a:r>
                <a:endParaRPr lang="en-US" sz="1200" b="1" i="0" baseline="0"/>
              </a:p>
            </c:rich>
          </c:tx>
          <c:layout/>
        </c:title>
        <c:numFmt formatCode="0.00" sourceLinked="1"/>
        <c:tickLblPos val="nextTo"/>
        <c:crossAx val="186908032"/>
        <c:crosses val="autoZero"/>
        <c:crossBetween val="between"/>
      </c:valAx>
    </c:plotArea>
    <c:plotVisOnly val="1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title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Porovnani_Ksw!$A$9</c:f>
              <c:strCache>
                <c:ptCount val="1"/>
                <c:pt idx="0">
                  <c:v>PFBS </c:v>
                </c:pt>
              </c:strCache>
            </c:strRef>
          </c:tx>
          <c:cat>
            <c:strRef>
              <c:f>Porovnani_Ksw!$B$1:$G$1</c:f>
              <c:strCache>
                <c:ptCount val="6"/>
                <c:pt idx="0">
                  <c:v>Speedisk</c:v>
                </c:pt>
                <c:pt idx="1">
                  <c:v>XAD 7</c:v>
                </c:pt>
                <c:pt idx="2">
                  <c:v>MAX</c:v>
                </c:pt>
                <c:pt idx="3">
                  <c:v>HLB</c:v>
                </c:pt>
                <c:pt idx="4">
                  <c:v>Empore disk</c:v>
                </c:pt>
                <c:pt idx="5">
                  <c:v>SR</c:v>
                </c:pt>
              </c:strCache>
            </c:strRef>
          </c:cat>
          <c:val>
            <c:numRef>
              <c:f>Porovnani_Ksw!$B$9:$G$9</c:f>
              <c:numCache>
                <c:formatCode>0.00</c:formatCode>
                <c:ptCount val="6"/>
                <c:pt idx="0">
                  <c:v>3.6751515777040469</c:v>
                </c:pt>
                <c:pt idx="1">
                  <c:v>2.287569198650961</c:v>
                </c:pt>
                <c:pt idx="2">
                  <c:v>4.5824063922765559</c:v>
                </c:pt>
                <c:pt idx="3">
                  <c:v>3.7677041130549203</c:v>
                </c:pt>
                <c:pt idx="4">
                  <c:v>2.9711196080890798</c:v>
                </c:pt>
                <c:pt idx="5">
                  <c:v>-0.84716343995488175</c:v>
                </c:pt>
              </c:numCache>
            </c:numRef>
          </c:val>
        </c:ser>
        <c:axId val="198165248"/>
        <c:axId val="198166784"/>
      </c:barChart>
      <c:catAx>
        <c:axId val="198165248"/>
        <c:scaling>
          <c:orientation val="minMax"/>
        </c:scaling>
        <c:axPos val="b"/>
        <c:tickLblPos val="nextTo"/>
        <c:crossAx val="198166784"/>
        <c:crosses val="autoZero"/>
        <c:auto val="1"/>
        <c:lblAlgn val="ctr"/>
        <c:lblOffset val="100"/>
      </c:catAx>
      <c:valAx>
        <c:axId val="198166784"/>
        <c:scaling>
          <c:orientation val="minMax"/>
        </c:scaling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sz="1200" b="1" i="0" baseline="0"/>
                  <a:t>log K</a:t>
                </a:r>
                <a:r>
                  <a:rPr lang="cs-CZ" sz="1200" b="1" i="0" baseline="-25000"/>
                  <a:t>sw</a:t>
                </a:r>
                <a:r>
                  <a:rPr lang="cs-CZ" sz="1200" b="1" i="0" baseline="0"/>
                  <a:t> [</a:t>
                </a:r>
                <a:r>
                  <a:rPr lang="en-US" sz="1200" b="1" i="0" baseline="0"/>
                  <a:t>l</a:t>
                </a:r>
                <a:r>
                  <a:rPr lang="cs-CZ" sz="1200" b="1" i="0" baseline="0"/>
                  <a:t>/kg]</a:t>
                </a:r>
                <a:endParaRPr lang="en-US" sz="1200" b="1" i="0" baseline="0"/>
              </a:p>
            </c:rich>
          </c:tx>
          <c:layout>
            <c:manualLayout>
              <c:xMode val="edge"/>
              <c:yMode val="edge"/>
              <c:x val="1.9444444444444445E-2"/>
              <c:y val="0.28423903533797407"/>
            </c:manualLayout>
          </c:layout>
        </c:title>
        <c:numFmt formatCode="0.00" sourceLinked="1"/>
        <c:tickLblPos val="nextTo"/>
        <c:crossAx val="198165248"/>
        <c:crosses val="autoZero"/>
        <c:crossBetween val="between"/>
      </c:valAx>
    </c:plotArea>
    <c:plotVisOnly val="1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title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Porovnani_Ksw!$A$10</c:f>
              <c:strCache>
                <c:ptCount val="1"/>
                <c:pt idx="0">
                  <c:v>PFHxS </c:v>
                </c:pt>
              </c:strCache>
            </c:strRef>
          </c:tx>
          <c:cat>
            <c:strRef>
              <c:f>Porovnani_Ksw!$B$1:$G$1</c:f>
              <c:strCache>
                <c:ptCount val="6"/>
                <c:pt idx="0">
                  <c:v>Speedisk</c:v>
                </c:pt>
                <c:pt idx="1">
                  <c:v>XAD 7</c:v>
                </c:pt>
                <c:pt idx="2">
                  <c:v>MAX</c:v>
                </c:pt>
                <c:pt idx="3">
                  <c:v>HLB</c:v>
                </c:pt>
                <c:pt idx="4">
                  <c:v>Empore disk</c:v>
                </c:pt>
                <c:pt idx="5">
                  <c:v>SR</c:v>
                </c:pt>
              </c:strCache>
            </c:strRef>
          </c:cat>
          <c:val>
            <c:numRef>
              <c:f>Porovnani_Ksw!$B$10:$G$10</c:f>
              <c:numCache>
                <c:formatCode>0.00</c:formatCode>
                <c:ptCount val="6"/>
                <c:pt idx="0">
                  <c:v>5.6430831807625372</c:v>
                </c:pt>
                <c:pt idx="1">
                  <c:v>2.8049127310635518</c:v>
                </c:pt>
                <c:pt idx="2">
                  <c:v>4.6062434099025866</c:v>
                </c:pt>
                <c:pt idx="3">
                  <c:v>4.728381384166048</c:v>
                </c:pt>
                <c:pt idx="4">
                  <c:v>2.7830038286363852</c:v>
                </c:pt>
                <c:pt idx="5">
                  <c:v>-0.87872590233916981</c:v>
                </c:pt>
              </c:numCache>
            </c:numRef>
          </c:val>
        </c:ser>
        <c:axId val="202794880"/>
        <c:axId val="202796416"/>
      </c:barChart>
      <c:catAx>
        <c:axId val="202794880"/>
        <c:scaling>
          <c:orientation val="minMax"/>
        </c:scaling>
        <c:axPos val="b"/>
        <c:tickLblPos val="nextTo"/>
        <c:crossAx val="202796416"/>
        <c:crosses val="autoZero"/>
        <c:auto val="1"/>
        <c:lblAlgn val="ctr"/>
        <c:lblOffset val="100"/>
      </c:catAx>
      <c:valAx>
        <c:axId val="202796416"/>
        <c:scaling>
          <c:orientation val="minMax"/>
        </c:scaling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sz="1200" b="1" i="0" baseline="0"/>
                  <a:t>log K</a:t>
                </a:r>
                <a:r>
                  <a:rPr lang="cs-CZ" sz="1200" b="1" i="0" baseline="-25000"/>
                  <a:t>sw</a:t>
                </a:r>
                <a:r>
                  <a:rPr lang="cs-CZ" sz="1200" b="1" i="0" baseline="0"/>
                  <a:t> [</a:t>
                </a:r>
                <a:r>
                  <a:rPr lang="en-US" sz="1200" b="1" i="0" baseline="0"/>
                  <a:t>l</a:t>
                </a:r>
                <a:r>
                  <a:rPr lang="cs-CZ" sz="1200" b="1" i="0" baseline="0"/>
                  <a:t>/kg]</a:t>
                </a:r>
                <a:endParaRPr lang="en-US" sz="1200" b="1" i="0" baseline="0"/>
              </a:p>
            </c:rich>
          </c:tx>
          <c:layout>
            <c:manualLayout>
              <c:xMode val="edge"/>
              <c:yMode val="edge"/>
              <c:x val="3.3333333333333333E-2"/>
              <c:y val="0.33028651404123616"/>
            </c:manualLayout>
          </c:layout>
        </c:title>
        <c:numFmt formatCode="0.00" sourceLinked="1"/>
        <c:tickLblPos val="nextTo"/>
        <c:crossAx val="202794880"/>
        <c:crosses val="autoZero"/>
        <c:crossBetween val="between"/>
      </c:valAx>
    </c:plotArea>
    <c:plotVisOnly val="1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title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Porovnani_Ksw!$A$11</c:f>
              <c:strCache>
                <c:ptCount val="1"/>
                <c:pt idx="0">
                  <c:v>PFOS </c:v>
                </c:pt>
              </c:strCache>
            </c:strRef>
          </c:tx>
          <c:cat>
            <c:strRef>
              <c:f>Porovnani_Ksw!$B$1:$G$1</c:f>
              <c:strCache>
                <c:ptCount val="6"/>
                <c:pt idx="0">
                  <c:v>Speedisk</c:v>
                </c:pt>
                <c:pt idx="1">
                  <c:v>XAD 7</c:v>
                </c:pt>
                <c:pt idx="2">
                  <c:v>MAX</c:v>
                </c:pt>
                <c:pt idx="3">
                  <c:v>HLB</c:v>
                </c:pt>
                <c:pt idx="4">
                  <c:v>Empore disk</c:v>
                </c:pt>
                <c:pt idx="5">
                  <c:v>SR</c:v>
                </c:pt>
              </c:strCache>
            </c:strRef>
          </c:cat>
          <c:val>
            <c:numRef>
              <c:f>Porovnani_Ksw!$B$11:$G$11</c:f>
              <c:numCache>
                <c:formatCode>0.00</c:formatCode>
                <c:ptCount val="6"/>
                <c:pt idx="0">
                  <c:v>6.2678317813688462</c:v>
                </c:pt>
                <c:pt idx="1">
                  <c:v>3.1819641892169797</c:v>
                </c:pt>
                <c:pt idx="2">
                  <c:v>4.6573140888253448</c:v>
                </c:pt>
                <c:pt idx="3">
                  <c:v>5.2296167273629504</c:v>
                </c:pt>
                <c:pt idx="4">
                  <c:v>2.8451337954248141</c:v>
                </c:pt>
                <c:pt idx="5">
                  <c:v>-0.78432501590109638</c:v>
                </c:pt>
              </c:numCache>
            </c:numRef>
          </c:val>
        </c:ser>
        <c:axId val="202824704"/>
        <c:axId val="205525760"/>
      </c:barChart>
      <c:catAx>
        <c:axId val="202824704"/>
        <c:scaling>
          <c:orientation val="minMax"/>
        </c:scaling>
        <c:axPos val="b"/>
        <c:tickLblPos val="nextTo"/>
        <c:crossAx val="205525760"/>
        <c:crosses val="autoZero"/>
        <c:auto val="1"/>
        <c:lblAlgn val="ctr"/>
        <c:lblOffset val="100"/>
      </c:catAx>
      <c:valAx>
        <c:axId val="205525760"/>
        <c:scaling>
          <c:orientation val="minMax"/>
        </c:scaling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sz="1200" b="1" i="0" baseline="0"/>
                  <a:t>log K</a:t>
                </a:r>
                <a:r>
                  <a:rPr lang="cs-CZ" sz="1200" b="1" i="0" baseline="-25000"/>
                  <a:t>sw</a:t>
                </a:r>
                <a:r>
                  <a:rPr lang="cs-CZ" sz="1200" b="1" i="0" baseline="0"/>
                  <a:t> [</a:t>
                </a:r>
                <a:r>
                  <a:rPr lang="en-US" sz="1200" b="1" i="0" baseline="0"/>
                  <a:t>l</a:t>
                </a:r>
                <a:r>
                  <a:rPr lang="cs-CZ" sz="1200" b="1" i="0" baseline="0"/>
                  <a:t>/kg]</a:t>
                </a:r>
                <a:endParaRPr lang="en-US" sz="1200" b="1" i="0" baseline="0"/>
              </a:p>
            </c:rich>
          </c:tx>
          <c:layout/>
        </c:title>
        <c:numFmt formatCode="0.00" sourceLinked="1"/>
        <c:tickLblPos val="nextTo"/>
        <c:crossAx val="202824704"/>
        <c:crosses val="autoZero"/>
        <c:crossBetween val="between"/>
      </c:valAx>
      <c:spPr>
        <a:noFill/>
        <a:ln w="25400">
          <a:noFill/>
        </a:ln>
      </c:spPr>
    </c:plotArea>
    <c:plotVisOnly val="1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title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Porovnani_Ksw!$A$12</c:f>
              <c:strCache>
                <c:ptCount val="1"/>
                <c:pt idx="0">
                  <c:v>FOSA </c:v>
                </c:pt>
              </c:strCache>
            </c:strRef>
          </c:tx>
          <c:cat>
            <c:strRef>
              <c:f>Porovnani_Ksw!$B$1:$G$1</c:f>
              <c:strCache>
                <c:ptCount val="6"/>
                <c:pt idx="0">
                  <c:v>Speedisk</c:v>
                </c:pt>
                <c:pt idx="1">
                  <c:v>XAD 7</c:v>
                </c:pt>
                <c:pt idx="2">
                  <c:v>MAX</c:v>
                </c:pt>
                <c:pt idx="3">
                  <c:v>HLB</c:v>
                </c:pt>
                <c:pt idx="4">
                  <c:v>Empore disk</c:v>
                </c:pt>
                <c:pt idx="5">
                  <c:v>SR</c:v>
                </c:pt>
              </c:strCache>
            </c:strRef>
          </c:cat>
          <c:val>
            <c:numRef>
              <c:f>Porovnani_Ksw!$B$12:$G$12</c:f>
              <c:numCache>
                <c:formatCode>0.00</c:formatCode>
                <c:ptCount val="6"/>
                <c:pt idx="0">
                  <c:v>6.1292541603865578</c:v>
                </c:pt>
                <c:pt idx="1">
                  <c:v>3.5948498058296257</c:v>
                </c:pt>
                <c:pt idx="2">
                  <c:v>5.4611036806477209</c:v>
                </c:pt>
                <c:pt idx="3">
                  <c:v>5.0446667600081474</c:v>
                </c:pt>
                <c:pt idx="4">
                  <c:v>2.3128804485689898</c:v>
                </c:pt>
                <c:pt idx="5">
                  <c:v>2.3233777413743293</c:v>
                </c:pt>
              </c:numCache>
            </c:numRef>
          </c:val>
        </c:ser>
        <c:axId val="205541760"/>
        <c:axId val="205543296"/>
      </c:barChart>
      <c:catAx>
        <c:axId val="205541760"/>
        <c:scaling>
          <c:orientation val="minMax"/>
        </c:scaling>
        <c:axPos val="b"/>
        <c:tickLblPos val="nextTo"/>
        <c:crossAx val="205543296"/>
        <c:crosses val="autoZero"/>
        <c:auto val="1"/>
        <c:lblAlgn val="ctr"/>
        <c:lblOffset val="100"/>
      </c:catAx>
      <c:valAx>
        <c:axId val="205543296"/>
        <c:scaling>
          <c:orientation val="minMax"/>
        </c:scaling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sz="1200" b="1" i="0" baseline="0"/>
                  <a:t>log K</a:t>
                </a:r>
                <a:r>
                  <a:rPr lang="cs-CZ" sz="1200" b="1" i="0" baseline="-25000"/>
                  <a:t>sw</a:t>
                </a:r>
                <a:r>
                  <a:rPr lang="cs-CZ" sz="1200" b="1" i="0" baseline="0"/>
                  <a:t> [</a:t>
                </a:r>
                <a:r>
                  <a:rPr lang="en-US" sz="1200" b="1" i="0" baseline="0"/>
                  <a:t>l</a:t>
                </a:r>
                <a:r>
                  <a:rPr lang="cs-CZ" sz="1200" b="1" i="0" baseline="0"/>
                  <a:t>/kg]</a:t>
                </a:r>
                <a:endParaRPr lang="en-US" sz="1200" b="1" i="0" baseline="0"/>
              </a:p>
            </c:rich>
          </c:tx>
          <c:layout/>
        </c:title>
        <c:numFmt formatCode="0.00" sourceLinked="1"/>
        <c:tickLblPos val="nextTo"/>
        <c:crossAx val="205541760"/>
        <c:crosses val="autoZero"/>
        <c:crossBetween val="between"/>
      </c:valAx>
    </c:plotArea>
    <c:plotVisOnly val="1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title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Porovnani_Ksw!$A$13</c:f>
              <c:strCache>
                <c:ptCount val="1"/>
                <c:pt idx="0">
                  <c:v>PFNA</c:v>
                </c:pt>
              </c:strCache>
            </c:strRef>
          </c:tx>
          <c:cat>
            <c:strRef>
              <c:f>Porovnani_Ksw!$B$1:$G$1</c:f>
              <c:strCache>
                <c:ptCount val="6"/>
                <c:pt idx="0">
                  <c:v>Speedisk</c:v>
                </c:pt>
                <c:pt idx="1">
                  <c:v>XAD 7</c:v>
                </c:pt>
                <c:pt idx="2">
                  <c:v>MAX</c:v>
                </c:pt>
                <c:pt idx="3">
                  <c:v>HLB</c:v>
                </c:pt>
                <c:pt idx="4">
                  <c:v>Empore disk</c:v>
                </c:pt>
                <c:pt idx="5">
                  <c:v>SR</c:v>
                </c:pt>
              </c:strCache>
            </c:strRef>
          </c:cat>
          <c:val>
            <c:numRef>
              <c:f>Porovnani_Ksw!$B$13:$G$13</c:f>
              <c:numCache>
                <c:formatCode>0.00</c:formatCode>
                <c:ptCount val="6"/>
                <c:pt idx="0">
                  <c:v>5.7638985838042576</c:v>
                </c:pt>
                <c:pt idx="1">
                  <c:v>2.7713382458639098</c:v>
                </c:pt>
                <c:pt idx="2">
                  <c:v>5.122700918148297</c:v>
                </c:pt>
                <c:pt idx="3">
                  <c:v>4.9055806122925985</c:v>
                </c:pt>
                <c:pt idx="4">
                  <c:v>4.9055806122925985</c:v>
                </c:pt>
                <c:pt idx="5">
                  <c:v>-0.35670505927952179</c:v>
                </c:pt>
              </c:numCache>
            </c:numRef>
          </c:val>
        </c:ser>
        <c:axId val="205575680"/>
        <c:axId val="205577216"/>
      </c:barChart>
      <c:catAx>
        <c:axId val="205575680"/>
        <c:scaling>
          <c:orientation val="minMax"/>
        </c:scaling>
        <c:axPos val="b"/>
        <c:tickLblPos val="nextTo"/>
        <c:crossAx val="205577216"/>
        <c:crosses val="autoZero"/>
        <c:auto val="1"/>
        <c:lblAlgn val="ctr"/>
        <c:lblOffset val="100"/>
      </c:catAx>
      <c:valAx>
        <c:axId val="205577216"/>
        <c:scaling>
          <c:orientation val="minMax"/>
        </c:scaling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sz="1200" b="1" i="0" baseline="0"/>
                  <a:t>log K</a:t>
                </a:r>
                <a:r>
                  <a:rPr lang="cs-CZ" sz="1200" b="1" i="0" baseline="-25000"/>
                  <a:t>sw</a:t>
                </a:r>
                <a:r>
                  <a:rPr lang="cs-CZ" sz="1200" b="1" i="0" baseline="0"/>
                  <a:t> [</a:t>
                </a:r>
                <a:r>
                  <a:rPr lang="en-US" sz="1200" b="1" i="0" baseline="0"/>
                  <a:t>l</a:t>
                </a:r>
                <a:r>
                  <a:rPr lang="cs-CZ" sz="1200" b="1" i="0" baseline="0"/>
                  <a:t>/kg]</a:t>
                </a:r>
                <a:endParaRPr lang="en-US" sz="1200" b="1" i="0" baseline="0"/>
              </a:p>
            </c:rich>
          </c:tx>
          <c:layout/>
        </c:title>
        <c:numFmt formatCode="0.00" sourceLinked="1"/>
        <c:tickLblPos val="nextTo"/>
        <c:crossAx val="205575680"/>
        <c:crosses val="autoZero"/>
        <c:crossBetween val="between"/>
      </c:valAx>
    </c:plotArea>
    <c:plotVisOnly val="1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title>
      <c:tx>
        <c:rich>
          <a:bodyPr/>
          <a:lstStyle/>
          <a:p>
            <a:pPr>
              <a:defRPr/>
            </a:pPr>
            <a:r>
              <a:rPr lang="sk-SK"/>
              <a:t>Sorbent XAD 7</a:t>
            </a:r>
            <a:endParaRPr lang="en-US"/>
          </a:p>
        </c:rich>
      </c:tx>
      <c:layout/>
    </c:title>
    <c:plotArea>
      <c:layout>
        <c:manualLayout>
          <c:layoutTarget val="inner"/>
          <c:xMode val="edge"/>
          <c:yMode val="edge"/>
          <c:x val="0.15278179041442233"/>
          <c:y val="0.13971859068836728"/>
          <c:w val="0.7349185699613624"/>
          <c:h val="0.70918757245392505"/>
        </c:manualLayout>
      </c:layout>
      <c:scatterChart>
        <c:scatterStyle val="lineMarker"/>
        <c:ser>
          <c:idx val="4"/>
          <c:order val="4"/>
          <c:tx>
            <c:strRef>
              <c:f>Oasis_HLB!$B$4</c:f>
              <c:strCache>
                <c:ptCount val="1"/>
                <c:pt idx="0">
                  <c:v>Nominalni koncentrace roztoku 0 ng/l - BLANK</c:v>
                </c:pt>
              </c:strCache>
            </c:strRef>
          </c:tx>
          <c:spPr>
            <a:ln w="28575">
              <a:noFill/>
            </a:ln>
          </c:spPr>
          <c:errBars>
            <c:errDir val="y"/>
            <c:errBarType val="both"/>
            <c:errValType val="cust"/>
            <c:plus>
              <c:numRef>
                <c:f>Oasis_HLB!$E$6:$E$17</c:f>
                <c:numCache>
                  <c:formatCode>General</c:formatCode>
                  <c:ptCount val="12"/>
                  <c:pt idx="0">
                    <c:v>0.18154477083936138</c:v>
                  </c:pt>
                  <c:pt idx="1">
                    <c:v>0.22930687898410618</c:v>
                  </c:pt>
                  <c:pt idx="2">
                    <c:v>0.28722076686152276</c:v>
                  </c:pt>
                  <c:pt idx="3">
                    <c:v>0.38507834699819332</c:v>
                  </c:pt>
                  <c:pt idx="4">
                    <c:v>0.39828669268905337</c:v>
                  </c:pt>
                  <c:pt idx="5">
                    <c:v>0.43805745630096515</c:v>
                  </c:pt>
                  <c:pt idx="6">
                    <c:v>0.43238834532788406</c:v>
                  </c:pt>
                  <c:pt idx="7">
                    <c:v>0.37138884018235796</c:v>
                  </c:pt>
                  <c:pt idx="8">
                    <c:v>0.41640018900374498</c:v>
                  </c:pt>
                  <c:pt idx="9">
                    <c:v>0.40044278291715818</c:v>
                  </c:pt>
                  <c:pt idx="10">
                    <c:v>0.35239659520755273</c:v>
                  </c:pt>
                  <c:pt idx="11">
                    <c:v>0.35776861234755186</c:v>
                  </c:pt>
                </c:numCache>
              </c:numRef>
            </c:plus>
            <c:minus>
              <c:numRef>
                <c:f>Oasis_HLB!$E$6:$E$17</c:f>
                <c:numCache>
                  <c:formatCode>General</c:formatCode>
                  <c:ptCount val="12"/>
                  <c:pt idx="0">
                    <c:v>0.18154477083936138</c:v>
                  </c:pt>
                  <c:pt idx="1">
                    <c:v>0.22930687898410618</c:v>
                  </c:pt>
                  <c:pt idx="2">
                    <c:v>0.28722076686152276</c:v>
                  </c:pt>
                  <c:pt idx="3">
                    <c:v>0.38507834699819332</c:v>
                  </c:pt>
                  <c:pt idx="4">
                    <c:v>0.39828669268905337</c:v>
                  </c:pt>
                  <c:pt idx="5">
                    <c:v>0.43805745630096515</c:v>
                  </c:pt>
                  <c:pt idx="6">
                    <c:v>0.43238834532788406</c:v>
                  </c:pt>
                  <c:pt idx="7">
                    <c:v>0.37138884018235796</c:v>
                  </c:pt>
                  <c:pt idx="8">
                    <c:v>0.41640018900374498</c:v>
                  </c:pt>
                  <c:pt idx="9">
                    <c:v>0.40044278291715818</c:v>
                  </c:pt>
                  <c:pt idx="10">
                    <c:v>0.35239659520755273</c:v>
                  </c:pt>
                  <c:pt idx="11">
                    <c:v>0.35776861234755186</c:v>
                  </c:pt>
                </c:numCache>
              </c:numRef>
            </c:minus>
          </c:errBars>
          <c:xVal>
            <c:numRef>
              <c:f>Oasis_HLB!$C$6:$C$17</c:f>
              <c:numCache>
                <c:formatCode>0.00</c:formatCode>
                <c:ptCount val="12"/>
                <c:pt idx="0">
                  <c:v>3.43</c:v>
                </c:pt>
                <c:pt idx="1">
                  <c:v>4.0599999999999996</c:v>
                </c:pt>
                <c:pt idx="2">
                  <c:v>4.67</c:v>
                </c:pt>
                <c:pt idx="3">
                  <c:v>5.3</c:v>
                </c:pt>
                <c:pt idx="4">
                  <c:v>6.5</c:v>
                </c:pt>
                <c:pt idx="5">
                  <c:v>7.77</c:v>
                </c:pt>
                <c:pt idx="6">
                  <c:v>8.25</c:v>
                </c:pt>
                <c:pt idx="7">
                  <c:v>3.9</c:v>
                </c:pt>
                <c:pt idx="8">
                  <c:v>5.17</c:v>
                </c:pt>
                <c:pt idx="9">
                  <c:v>6.43</c:v>
                </c:pt>
                <c:pt idx="10">
                  <c:v>5.62</c:v>
                </c:pt>
                <c:pt idx="11">
                  <c:v>5.92</c:v>
                </c:pt>
              </c:numCache>
            </c:numRef>
          </c:xVal>
          <c:yVal>
            <c:numRef>
              <c:f>Oasis_HLB!$D$6:$D$17</c:f>
              <c:numCache>
                <c:formatCode>0.00</c:formatCode>
                <c:ptCount val="12"/>
                <c:pt idx="0">
                  <c:v>3.5022247243721512</c:v>
                </c:pt>
                <c:pt idx="1">
                  <c:v>3.6227089139925721</c:v>
                </c:pt>
                <c:pt idx="2">
                  <c:v>3.3462450975969866</c:v>
                </c:pt>
                <c:pt idx="3">
                  <c:v>3.9894176221398001</c:v>
                </c:pt>
                <c:pt idx="4">
                  <c:v>3.9138203307370549</c:v>
                </c:pt>
                <c:pt idx="5">
                  <c:v>3.1859945539190124</c:v>
                </c:pt>
                <c:pt idx="6">
                  <c:v>3.3904507988677515</c:v>
                </c:pt>
                <c:pt idx="7">
                  <c:v>3.819067390994622</c:v>
                </c:pt>
                <c:pt idx="8">
                  <c:v>3.7819772292193607</c:v>
                </c:pt>
                <c:pt idx="9">
                  <c:v>3.7321532680855269</c:v>
                </c:pt>
                <c:pt idx="10">
                  <c:v>2.968497654834322</c:v>
                </c:pt>
                <c:pt idx="11">
                  <c:v>3.9720857619047858</c:v>
                </c:pt>
              </c:numCache>
            </c:numRef>
          </c:yVal>
        </c:ser>
        <c:ser>
          <c:idx val="5"/>
          <c:order val="5"/>
          <c:tx>
            <c:strRef>
              <c:f>Oasis_HLB!$B$18</c:f>
              <c:strCache>
                <c:ptCount val="1"/>
                <c:pt idx="0">
                  <c:v>Nominální koncentrace roztoku 100 ng/l </c:v>
                </c:pt>
              </c:strCache>
            </c:strRef>
          </c:tx>
          <c:spPr>
            <a:ln w="28575">
              <a:noFill/>
            </a:ln>
          </c:spPr>
          <c:errBars>
            <c:errDir val="y"/>
            <c:errBarType val="both"/>
            <c:errValType val="cust"/>
            <c:plus>
              <c:numRef>
                <c:f>Oasis_HLB!$E$20:$E$31</c:f>
                <c:numCache>
                  <c:formatCode>General</c:formatCode>
                  <c:ptCount val="12"/>
                  <c:pt idx="0">
                    <c:v>1.5671707538581714E-2</c:v>
                  </c:pt>
                  <c:pt idx="1">
                    <c:v>2.8687570730165923E-2</c:v>
                  </c:pt>
                  <c:pt idx="2">
                    <c:v>8.9442333581408295E-2</c:v>
                  </c:pt>
                  <c:pt idx="3">
                    <c:v>0.21714680325642988</c:v>
                  </c:pt>
                  <c:pt idx="4">
                    <c:v>0.26935362461840295</c:v>
                  </c:pt>
                  <c:pt idx="5">
                    <c:v>0.14056232573658445</c:v>
                  </c:pt>
                  <c:pt idx="6">
                    <c:v>0.13437152381090023</c:v>
                  </c:pt>
                  <c:pt idx="7">
                    <c:v>4.1733496437110773E-2</c:v>
                  </c:pt>
                  <c:pt idx="8">
                    <c:v>0.13198289798299889</c:v>
                  </c:pt>
                  <c:pt idx="9">
                    <c:v>0.19346782558691444</c:v>
                  </c:pt>
                  <c:pt idx="10">
                    <c:v>6.4594283580219347E-2</c:v>
                  </c:pt>
                  <c:pt idx="11">
                    <c:v>0.21613541161902372</c:v>
                  </c:pt>
                </c:numCache>
              </c:numRef>
            </c:plus>
            <c:minus>
              <c:numRef>
                <c:f>Oasis_HLB!$E$20:$E$31</c:f>
                <c:numCache>
                  <c:formatCode>General</c:formatCode>
                  <c:ptCount val="12"/>
                  <c:pt idx="0">
                    <c:v>1.5671707538581714E-2</c:v>
                  </c:pt>
                  <c:pt idx="1">
                    <c:v>2.8687570730165923E-2</c:v>
                  </c:pt>
                  <c:pt idx="2">
                    <c:v>8.9442333581408295E-2</c:v>
                  </c:pt>
                  <c:pt idx="3">
                    <c:v>0.21714680325642988</c:v>
                  </c:pt>
                  <c:pt idx="4">
                    <c:v>0.26935362461840295</c:v>
                  </c:pt>
                  <c:pt idx="5">
                    <c:v>0.14056232573658445</c:v>
                  </c:pt>
                  <c:pt idx="6">
                    <c:v>0.13437152381090023</c:v>
                  </c:pt>
                  <c:pt idx="7">
                    <c:v>4.1733496437110773E-2</c:v>
                  </c:pt>
                  <c:pt idx="8">
                    <c:v>0.13198289798299889</c:v>
                  </c:pt>
                  <c:pt idx="9">
                    <c:v>0.19346782558691444</c:v>
                  </c:pt>
                  <c:pt idx="10">
                    <c:v>6.4594283580219347E-2</c:v>
                  </c:pt>
                  <c:pt idx="11">
                    <c:v>0.21613541161902372</c:v>
                  </c:pt>
                </c:numCache>
              </c:numRef>
            </c:minus>
          </c:errBars>
          <c:xVal>
            <c:numRef>
              <c:f>Oasis_HLB!$C$20:$C$31</c:f>
              <c:numCache>
                <c:formatCode>0.00</c:formatCode>
                <c:ptCount val="12"/>
                <c:pt idx="0">
                  <c:v>3.43</c:v>
                </c:pt>
                <c:pt idx="1">
                  <c:v>4.0599999999999996</c:v>
                </c:pt>
                <c:pt idx="2">
                  <c:v>4.67</c:v>
                </c:pt>
                <c:pt idx="3">
                  <c:v>5.3</c:v>
                </c:pt>
                <c:pt idx="4">
                  <c:v>6.5</c:v>
                </c:pt>
                <c:pt idx="5">
                  <c:v>7.77</c:v>
                </c:pt>
                <c:pt idx="6">
                  <c:v>8.25</c:v>
                </c:pt>
                <c:pt idx="7">
                  <c:v>3.9</c:v>
                </c:pt>
                <c:pt idx="8">
                  <c:v>5.17</c:v>
                </c:pt>
                <c:pt idx="9">
                  <c:v>6.43</c:v>
                </c:pt>
                <c:pt idx="10">
                  <c:v>5.62</c:v>
                </c:pt>
                <c:pt idx="11">
                  <c:v>5.92</c:v>
                </c:pt>
              </c:numCache>
            </c:numRef>
          </c:xVal>
          <c:yVal>
            <c:numRef>
              <c:f>Oasis_HLB!$D$20:$D$31</c:f>
              <c:numCache>
                <c:formatCode>0.00</c:formatCode>
                <c:ptCount val="12"/>
                <c:pt idx="0">
                  <c:v>2.9563554510615968</c:v>
                </c:pt>
                <c:pt idx="1">
                  <c:v>3.5576943554818397</c:v>
                </c:pt>
                <c:pt idx="2">
                  <c:v>3.8922678478349866</c:v>
                </c:pt>
                <c:pt idx="3">
                  <c:v>4.3109066487382117</c:v>
                </c:pt>
                <c:pt idx="4">
                  <c:v>4.5582740011330847</c:v>
                </c:pt>
                <c:pt idx="5">
                  <c:v>4.3134765988776778</c:v>
                </c:pt>
                <c:pt idx="6">
                  <c:v>4.3419547222462658</c:v>
                </c:pt>
                <c:pt idx="7">
                  <c:v>3.5480136197422811</c:v>
                </c:pt>
                <c:pt idx="8">
                  <c:v>4.4337406602479588</c:v>
                </c:pt>
                <c:pt idx="9">
                  <c:v>4.7320306104565724</c:v>
                </c:pt>
                <c:pt idx="10">
                  <c:v>4.7738654899276094</c:v>
                </c:pt>
                <c:pt idx="11">
                  <c:v>4.5048624758366538</c:v>
                </c:pt>
              </c:numCache>
            </c:numRef>
          </c:yVal>
        </c:ser>
        <c:ser>
          <c:idx val="6"/>
          <c:order val="6"/>
          <c:tx>
            <c:strRef>
              <c:f>Oasis_HLB!$B$32</c:f>
              <c:strCache>
                <c:ptCount val="1"/>
                <c:pt idx="0">
                  <c:v>Nominální koncentrace roztoku 1000 ng/l </c:v>
                </c:pt>
              </c:strCache>
            </c:strRef>
          </c:tx>
          <c:spPr>
            <a:ln w="28575">
              <a:noFill/>
            </a:ln>
          </c:spPr>
          <c:errBars>
            <c:errDir val="y"/>
            <c:errBarType val="both"/>
            <c:errValType val="cust"/>
            <c:plus>
              <c:numRef>
                <c:f>Oasis_HLB!$E$34:$E$45</c:f>
                <c:numCache>
                  <c:formatCode>General</c:formatCode>
                  <c:ptCount val="12"/>
                  <c:pt idx="0">
                    <c:v>8.8826634343909916E-2</c:v>
                  </c:pt>
                  <c:pt idx="1">
                    <c:v>9.1968973579110713E-2</c:v>
                  </c:pt>
                  <c:pt idx="2">
                    <c:v>7.4406517354836943E-2</c:v>
                  </c:pt>
                  <c:pt idx="3">
                    <c:v>0.10351855920448827</c:v>
                  </c:pt>
                  <c:pt idx="4">
                    <c:v>0.13681085000214299</c:v>
                  </c:pt>
                  <c:pt idx="5">
                    <c:v>0.12387977265678884</c:v>
                  </c:pt>
                  <c:pt idx="6">
                    <c:v>0.10141906183360039</c:v>
                  </c:pt>
                  <c:pt idx="7">
                    <c:v>8.9905689899186125E-2</c:v>
                  </c:pt>
                  <c:pt idx="8">
                    <c:v>0.1185555184893925</c:v>
                  </c:pt>
                  <c:pt idx="9">
                    <c:v>0.14925575486141085</c:v>
                  </c:pt>
                  <c:pt idx="10">
                    <c:v>0.13644163974119472</c:v>
                  </c:pt>
                  <c:pt idx="11">
                    <c:v>0.1270967139882524</c:v>
                  </c:pt>
                </c:numCache>
              </c:numRef>
            </c:plus>
            <c:minus>
              <c:numRef>
                <c:f>Oasis_HLB!$E$34:$E$45</c:f>
                <c:numCache>
                  <c:formatCode>General</c:formatCode>
                  <c:ptCount val="12"/>
                  <c:pt idx="0">
                    <c:v>8.8826634343909916E-2</c:v>
                  </c:pt>
                  <c:pt idx="1">
                    <c:v>9.1968973579110713E-2</c:v>
                  </c:pt>
                  <c:pt idx="2">
                    <c:v>7.4406517354836943E-2</c:v>
                  </c:pt>
                  <c:pt idx="3">
                    <c:v>0.10351855920448827</c:v>
                  </c:pt>
                  <c:pt idx="4">
                    <c:v>0.13681085000214299</c:v>
                  </c:pt>
                  <c:pt idx="5">
                    <c:v>0.12387977265678884</c:v>
                  </c:pt>
                  <c:pt idx="6">
                    <c:v>0.10141906183360039</c:v>
                  </c:pt>
                  <c:pt idx="7">
                    <c:v>8.9905689899186125E-2</c:v>
                  </c:pt>
                  <c:pt idx="8">
                    <c:v>0.1185555184893925</c:v>
                  </c:pt>
                  <c:pt idx="9">
                    <c:v>0.14925575486141085</c:v>
                  </c:pt>
                  <c:pt idx="10">
                    <c:v>0.13644163974119472</c:v>
                  </c:pt>
                  <c:pt idx="11">
                    <c:v>0.1270967139882524</c:v>
                  </c:pt>
                </c:numCache>
              </c:numRef>
            </c:minus>
          </c:errBars>
          <c:xVal>
            <c:numRef>
              <c:f>Oasis_HLB!$C$34:$C$45</c:f>
              <c:numCache>
                <c:formatCode>0.00</c:formatCode>
                <c:ptCount val="12"/>
                <c:pt idx="0">
                  <c:v>3.43</c:v>
                </c:pt>
                <c:pt idx="1">
                  <c:v>4.0599999999999996</c:v>
                </c:pt>
                <c:pt idx="2">
                  <c:v>4.67</c:v>
                </c:pt>
                <c:pt idx="3">
                  <c:v>5.3</c:v>
                </c:pt>
                <c:pt idx="4">
                  <c:v>6.5</c:v>
                </c:pt>
                <c:pt idx="5">
                  <c:v>7.77</c:v>
                </c:pt>
                <c:pt idx="6">
                  <c:v>8.25</c:v>
                </c:pt>
                <c:pt idx="7">
                  <c:v>3.9</c:v>
                </c:pt>
                <c:pt idx="8">
                  <c:v>5.17</c:v>
                </c:pt>
                <c:pt idx="9">
                  <c:v>6.43</c:v>
                </c:pt>
                <c:pt idx="10">
                  <c:v>5.62</c:v>
                </c:pt>
                <c:pt idx="11">
                  <c:v>5.92</c:v>
                </c:pt>
              </c:numCache>
            </c:numRef>
          </c:xVal>
          <c:yVal>
            <c:numRef>
              <c:f>Oasis_HLB!$D$34:$D$45</c:f>
              <c:numCache>
                <c:formatCode>0.00</c:formatCode>
                <c:ptCount val="12"/>
                <c:pt idx="0">
                  <c:v>2.9304267795835672</c:v>
                </c:pt>
                <c:pt idx="1">
                  <c:v>3.6802442063116652</c:v>
                </c:pt>
                <c:pt idx="2">
                  <c:v>4.2216071064200271</c:v>
                </c:pt>
                <c:pt idx="3">
                  <c:v>4.6818085882571747</c:v>
                </c:pt>
                <c:pt idx="4">
                  <c:v>5.1679802641666628</c:v>
                </c:pt>
                <c:pt idx="5">
                  <c:v>5.2461058532192837</c:v>
                </c:pt>
                <c:pt idx="6">
                  <c:v>5.1653480817346216</c:v>
                </c:pt>
                <c:pt idx="7">
                  <c:v>3.7677041130549203</c:v>
                </c:pt>
                <c:pt idx="8">
                  <c:v>4.728381384166048</c:v>
                </c:pt>
                <c:pt idx="9">
                  <c:v>5.2296167273629504</c:v>
                </c:pt>
                <c:pt idx="10">
                  <c:v>5.0446667600081474</c:v>
                </c:pt>
                <c:pt idx="11">
                  <c:v>4.9055806122925985</c:v>
                </c:pt>
              </c:numCache>
            </c:numRef>
          </c:yVal>
        </c:ser>
        <c:ser>
          <c:idx val="7"/>
          <c:order val="7"/>
          <c:tx>
            <c:strRef>
              <c:f>Oasis_HLB!$B$46</c:f>
              <c:strCache>
                <c:ptCount val="1"/>
                <c:pt idx="0">
                  <c:v>Nominální koncentrace roztoku 10000 ng/l </c:v>
                </c:pt>
              </c:strCache>
            </c:strRef>
          </c:tx>
          <c:spPr>
            <a:ln w="28575">
              <a:noFill/>
            </a:ln>
          </c:spPr>
          <c:errBars>
            <c:errDir val="y"/>
            <c:errBarType val="both"/>
            <c:errValType val="cust"/>
            <c:plus>
              <c:numRef>
                <c:f>Oasis_HLB!$E$48:$E$59</c:f>
                <c:numCache>
                  <c:formatCode>General</c:formatCode>
                  <c:ptCount val="12"/>
                  <c:pt idx="0">
                    <c:v>3.5723381266697274E-2</c:v>
                  </c:pt>
                  <c:pt idx="1">
                    <c:v>4.323674784891729E-2</c:v>
                  </c:pt>
                  <c:pt idx="2">
                    <c:v>5.8620556783712807E-2</c:v>
                  </c:pt>
                  <c:pt idx="3">
                    <c:v>8.2509338819358291E-2</c:v>
                  </c:pt>
                  <c:pt idx="4">
                    <c:v>0.13414530228005628</c:v>
                  </c:pt>
                  <c:pt idx="5">
                    <c:v>8.9182783205856708E-2</c:v>
                  </c:pt>
                  <c:pt idx="6">
                    <c:v>8.8694126523417793E-2</c:v>
                  </c:pt>
                  <c:pt idx="7">
                    <c:v>3.5683788470315392E-2</c:v>
                  </c:pt>
                  <c:pt idx="8">
                    <c:v>7.989173645118175E-2</c:v>
                  </c:pt>
                  <c:pt idx="9">
                    <c:v>0.12209888787054357</c:v>
                  </c:pt>
                  <c:pt idx="10">
                    <c:v>9.8274978837334714E-2</c:v>
                  </c:pt>
                  <c:pt idx="11">
                    <c:v>0.11512022625118945</c:v>
                  </c:pt>
                </c:numCache>
              </c:numRef>
            </c:plus>
            <c:minus>
              <c:numRef>
                <c:f>Oasis_HLB!$E$48:$E$59</c:f>
                <c:numCache>
                  <c:formatCode>General</c:formatCode>
                  <c:ptCount val="12"/>
                  <c:pt idx="0">
                    <c:v>3.5723381266697274E-2</c:v>
                  </c:pt>
                  <c:pt idx="1">
                    <c:v>4.323674784891729E-2</c:v>
                  </c:pt>
                  <c:pt idx="2">
                    <c:v>5.8620556783712807E-2</c:v>
                  </c:pt>
                  <c:pt idx="3">
                    <c:v>8.2509338819358291E-2</c:v>
                  </c:pt>
                  <c:pt idx="4">
                    <c:v>0.13414530228005628</c:v>
                  </c:pt>
                  <c:pt idx="5">
                    <c:v>8.9182783205856708E-2</c:v>
                  </c:pt>
                  <c:pt idx="6">
                    <c:v>8.8694126523417793E-2</c:v>
                  </c:pt>
                  <c:pt idx="7">
                    <c:v>3.5683788470315392E-2</c:v>
                  </c:pt>
                  <c:pt idx="8">
                    <c:v>7.989173645118175E-2</c:v>
                  </c:pt>
                  <c:pt idx="9">
                    <c:v>0.12209888787054357</c:v>
                  </c:pt>
                  <c:pt idx="10">
                    <c:v>9.8274978837334714E-2</c:v>
                  </c:pt>
                  <c:pt idx="11">
                    <c:v>0.11512022625118945</c:v>
                  </c:pt>
                </c:numCache>
              </c:numRef>
            </c:minus>
          </c:errBars>
          <c:xVal>
            <c:numRef>
              <c:f>Oasis_HLB!$C$48:$C$59</c:f>
              <c:numCache>
                <c:formatCode>0.00</c:formatCode>
                <c:ptCount val="12"/>
                <c:pt idx="0">
                  <c:v>3.43</c:v>
                </c:pt>
                <c:pt idx="1">
                  <c:v>4.0599999999999996</c:v>
                </c:pt>
                <c:pt idx="2">
                  <c:v>4.67</c:v>
                </c:pt>
                <c:pt idx="3">
                  <c:v>5.3</c:v>
                </c:pt>
                <c:pt idx="4">
                  <c:v>6.5</c:v>
                </c:pt>
                <c:pt idx="5">
                  <c:v>7.77</c:v>
                </c:pt>
                <c:pt idx="6">
                  <c:v>8.25</c:v>
                </c:pt>
                <c:pt idx="7">
                  <c:v>3.9</c:v>
                </c:pt>
                <c:pt idx="8">
                  <c:v>5.17</c:v>
                </c:pt>
                <c:pt idx="9">
                  <c:v>6.43</c:v>
                </c:pt>
                <c:pt idx="10">
                  <c:v>5.62</c:v>
                </c:pt>
                <c:pt idx="11">
                  <c:v>5.92</c:v>
                </c:pt>
              </c:numCache>
            </c:numRef>
          </c:xVal>
          <c:yVal>
            <c:numRef>
              <c:f>Oasis_HLB!$D$48:$D$59</c:f>
              <c:numCache>
                <c:formatCode>0.00</c:formatCode>
                <c:ptCount val="12"/>
                <c:pt idx="0">
                  <c:v>2.6014364329794701</c:v>
                </c:pt>
                <c:pt idx="1">
                  <c:v>3.2784796343586438</c:v>
                </c:pt>
                <c:pt idx="2">
                  <c:v>3.6746229586620043</c:v>
                </c:pt>
                <c:pt idx="3">
                  <c:v>4.0202965139680549</c:v>
                </c:pt>
                <c:pt idx="4">
                  <c:v>4.6296713391086648</c:v>
                </c:pt>
                <c:pt idx="5">
                  <c:v>4.6784073727553963</c:v>
                </c:pt>
                <c:pt idx="6">
                  <c:v>4.3671673548083447</c:v>
                </c:pt>
                <c:pt idx="7">
                  <c:v>3.3782626076710782</c:v>
                </c:pt>
                <c:pt idx="8">
                  <c:v>4.0660537097025173</c:v>
                </c:pt>
                <c:pt idx="9">
                  <c:v>4.6286049715470332</c:v>
                </c:pt>
                <c:pt idx="10">
                  <c:v>5.2266237496274703</c:v>
                </c:pt>
                <c:pt idx="11">
                  <c:v>4.2954750327567126</c:v>
                </c:pt>
              </c:numCache>
            </c:numRef>
          </c:yVal>
        </c:ser>
        <c:ser>
          <c:idx val="0"/>
          <c:order val="0"/>
          <c:tx>
            <c:strRef>
              <c:f>'XAD7'!$B$4</c:f>
              <c:strCache>
                <c:ptCount val="1"/>
                <c:pt idx="0">
                  <c:v>Nominální koncentrace roztoku 10 ng/l </c:v>
                </c:pt>
              </c:strCache>
            </c:strRef>
          </c:tx>
          <c:spPr>
            <a:ln w="28575">
              <a:noFill/>
            </a:ln>
          </c:spPr>
          <c:marker>
            <c:symbol val="square"/>
            <c:size val="6"/>
            <c:spPr>
              <a:solidFill>
                <a:srgbClr val="4F81BD"/>
              </a:solidFill>
            </c:spPr>
          </c:marker>
          <c:errBars>
            <c:errDir val="y"/>
            <c:errBarType val="both"/>
            <c:errValType val="cust"/>
            <c:plus>
              <c:numRef>
                <c:f>'XAD7'!$E$6:$E$17</c:f>
                <c:numCache>
                  <c:formatCode>General</c:formatCode>
                  <c:ptCount val="12"/>
                  <c:pt idx="0">
                    <c:v>0.11725321873377181</c:v>
                  </c:pt>
                  <c:pt idx="1">
                    <c:v>0.11027862957298495</c:v>
                  </c:pt>
                  <c:pt idx="2">
                    <c:v>0.10164358812783458</c:v>
                  </c:pt>
                  <c:pt idx="3">
                    <c:v>0.13012988028165884</c:v>
                  </c:pt>
                  <c:pt idx="4">
                    <c:v>0.2433808302500724</c:v>
                  </c:pt>
                  <c:pt idx="5">
                    <c:v>0.3325008507682119</c:v>
                  </c:pt>
                  <c:pt idx="6">
                    <c:v>0.2882325794319156</c:v>
                  </c:pt>
                  <c:pt idx="7">
                    <c:v>0.11055794561874421</c:v>
                  </c:pt>
                  <c:pt idx="8">
                    <c:v>0.12479906965699383</c:v>
                  </c:pt>
                  <c:pt idx="9">
                    <c:v>0.22022637008719848</c:v>
                  </c:pt>
                  <c:pt idx="10">
                    <c:v>0.20071347202964374</c:v>
                  </c:pt>
                  <c:pt idx="11">
                    <c:v>0.197136938281953</c:v>
                  </c:pt>
                </c:numCache>
              </c:numRef>
            </c:plus>
            <c:minus>
              <c:numRef>
                <c:f>'XAD7'!$E$6:$E$17</c:f>
                <c:numCache>
                  <c:formatCode>General</c:formatCode>
                  <c:ptCount val="12"/>
                  <c:pt idx="0">
                    <c:v>0.11725321873377181</c:v>
                  </c:pt>
                  <c:pt idx="1">
                    <c:v>0.11027862957298495</c:v>
                  </c:pt>
                  <c:pt idx="2">
                    <c:v>0.10164358812783458</c:v>
                  </c:pt>
                  <c:pt idx="3">
                    <c:v>0.13012988028165884</c:v>
                  </c:pt>
                  <c:pt idx="4">
                    <c:v>0.2433808302500724</c:v>
                  </c:pt>
                  <c:pt idx="5">
                    <c:v>0.3325008507682119</c:v>
                  </c:pt>
                  <c:pt idx="6">
                    <c:v>0.2882325794319156</c:v>
                  </c:pt>
                  <c:pt idx="7">
                    <c:v>0.11055794561874421</c:v>
                  </c:pt>
                  <c:pt idx="8">
                    <c:v>0.12479906965699383</c:v>
                  </c:pt>
                  <c:pt idx="9">
                    <c:v>0.22022637008719848</c:v>
                  </c:pt>
                  <c:pt idx="10">
                    <c:v>0.20071347202964374</c:v>
                  </c:pt>
                  <c:pt idx="11">
                    <c:v>0.197136938281953</c:v>
                  </c:pt>
                </c:numCache>
              </c:numRef>
            </c:minus>
            <c:spPr>
              <a:ln>
                <a:solidFill>
                  <a:srgbClr val="000000"/>
                </a:solidFill>
              </a:ln>
            </c:spPr>
          </c:errBars>
          <c:xVal>
            <c:numRef>
              <c:f>'XAD7'!$C$6:$C$17</c:f>
              <c:numCache>
                <c:formatCode>0.00</c:formatCode>
                <c:ptCount val="12"/>
                <c:pt idx="0">
                  <c:v>3.43</c:v>
                </c:pt>
                <c:pt idx="1">
                  <c:v>4.0599999999999996</c:v>
                </c:pt>
                <c:pt idx="2">
                  <c:v>4.67</c:v>
                </c:pt>
                <c:pt idx="3">
                  <c:v>5.3</c:v>
                </c:pt>
                <c:pt idx="4">
                  <c:v>6.5</c:v>
                </c:pt>
                <c:pt idx="5">
                  <c:v>7.77</c:v>
                </c:pt>
                <c:pt idx="6">
                  <c:v>8.25</c:v>
                </c:pt>
                <c:pt idx="7">
                  <c:v>3.9</c:v>
                </c:pt>
                <c:pt idx="8">
                  <c:v>5.17</c:v>
                </c:pt>
                <c:pt idx="9">
                  <c:v>6.43</c:v>
                </c:pt>
                <c:pt idx="10">
                  <c:v>5.62</c:v>
                </c:pt>
                <c:pt idx="11">
                  <c:v>5.92</c:v>
                </c:pt>
              </c:numCache>
            </c:numRef>
          </c:xVal>
          <c:yVal>
            <c:numRef>
              <c:f>'XAD7'!$D$6:$D$17</c:f>
              <c:numCache>
                <c:formatCode>0.00</c:formatCode>
                <c:ptCount val="12"/>
                <c:pt idx="0">
                  <c:v>2.0066168449429735</c:v>
                </c:pt>
                <c:pt idx="1">
                  <c:v>2.4579499384247843</c:v>
                </c:pt>
                <c:pt idx="2">
                  <c:v>2.5416552150029648</c:v>
                </c:pt>
                <c:pt idx="3">
                  <c:v>2.484592300432702</c:v>
                </c:pt>
                <c:pt idx="4">
                  <c:v>2.5698751226936998</c:v>
                </c:pt>
                <c:pt idx="5">
                  <c:v>3.3753412438827461</c:v>
                </c:pt>
                <c:pt idx="6">
                  <c:v>3.476819685748302</c:v>
                </c:pt>
                <c:pt idx="7">
                  <c:v>2.3939051789659755</c:v>
                </c:pt>
                <c:pt idx="8">
                  <c:v>2.4801192084546049</c:v>
                </c:pt>
                <c:pt idx="9">
                  <c:v>2.4924090775289987</c:v>
                </c:pt>
                <c:pt idx="10">
                  <c:v>3.04558971475381</c:v>
                </c:pt>
                <c:pt idx="11">
                  <c:v>2.4386703750369407</c:v>
                </c:pt>
              </c:numCache>
            </c:numRef>
          </c:yVal>
        </c:ser>
        <c:ser>
          <c:idx val="1"/>
          <c:order val="1"/>
          <c:tx>
            <c:strRef>
              <c:f>'XAD7'!$B$18</c:f>
              <c:strCache>
                <c:ptCount val="1"/>
                <c:pt idx="0">
                  <c:v>Nominální koncentrace roztoku 100 ng/l </c:v>
                </c:pt>
              </c:strCache>
            </c:strRef>
          </c:tx>
          <c:spPr>
            <a:ln w="28575">
              <a:noFill/>
            </a:ln>
          </c:spPr>
          <c:errBars>
            <c:errDir val="y"/>
            <c:errBarType val="both"/>
            <c:errValType val="cust"/>
            <c:plus>
              <c:numRef>
                <c:f>'XAD7'!$E$20:$E$31</c:f>
                <c:numCache>
                  <c:formatCode>General</c:formatCode>
                  <c:ptCount val="12"/>
                  <c:pt idx="0">
                    <c:v>0.13500071588904072</c:v>
                  </c:pt>
                  <c:pt idx="1">
                    <c:v>6.5153437746428455E-2</c:v>
                  </c:pt>
                  <c:pt idx="2">
                    <c:v>4.5781818178255662E-2</c:v>
                  </c:pt>
                  <c:pt idx="3">
                    <c:v>6.018075339546014E-2</c:v>
                  </c:pt>
                  <c:pt idx="4">
                    <c:v>0.18537956637092234</c:v>
                  </c:pt>
                  <c:pt idx="5">
                    <c:v>0.28979574503247774</c:v>
                  </c:pt>
                  <c:pt idx="6">
                    <c:v>0.31117971535408318</c:v>
                  </c:pt>
                  <c:pt idx="7">
                    <c:v>5.2350210733681291E-2</c:v>
                  </c:pt>
                  <c:pt idx="8">
                    <c:v>6.5518513887721674E-2</c:v>
                  </c:pt>
                  <c:pt idx="9">
                    <c:v>0.17609544150598522</c:v>
                  </c:pt>
                  <c:pt idx="10">
                    <c:v>0.10995929840228991</c:v>
                  </c:pt>
                  <c:pt idx="11">
                    <c:v>9.4344235983515823E-2</c:v>
                  </c:pt>
                </c:numCache>
              </c:numRef>
            </c:plus>
            <c:minus>
              <c:numRef>
                <c:f>'XAD7'!$E$20:$E$31</c:f>
                <c:numCache>
                  <c:formatCode>General</c:formatCode>
                  <c:ptCount val="12"/>
                  <c:pt idx="0">
                    <c:v>0.13500071588904072</c:v>
                  </c:pt>
                  <c:pt idx="1">
                    <c:v>6.5153437746428455E-2</c:v>
                  </c:pt>
                  <c:pt idx="2">
                    <c:v>4.5781818178255662E-2</c:v>
                  </c:pt>
                  <c:pt idx="3">
                    <c:v>6.018075339546014E-2</c:v>
                  </c:pt>
                  <c:pt idx="4">
                    <c:v>0.18537956637092234</c:v>
                  </c:pt>
                  <c:pt idx="5">
                    <c:v>0.28979574503247774</c:v>
                  </c:pt>
                  <c:pt idx="6">
                    <c:v>0.31117971535408318</c:v>
                  </c:pt>
                  <c:pt idx="7">
                    <c:v>5.2350210733681291E-2</c:v>
                  </c:pt>
                  <c:pt idx="8">
                    <c:v>6.5518513887721674E-2</c:v>
                  </c:pt>
                  <c:pt idx="9">
                    <c:v>0.17609544150598522</c:v>
                  </c:pt>
                  <c:pt idx="10">
                    <c:v>0.10995929840228991</c:v>
                  </c:pt>
                  <c:pt idx="11">
                    <c:v>9.4344235983515823E-2</c:v>
                  </c:pt>
                </c:numCache>
              </c:numRef>
            </c:minus>
          </c:errBars>
          <c:xVal>
            <c:numRef>
              <c:f>'XAD7'!$C$20:$C$31</c:f>
              <c:numCache>
                <c:formatCode>0.00</c:formatCode>
                <c:ptCount val="12"/>
                <c:pt idx="0">
                  <c:v>3.43</c:v>
                </c:pt>
                <c:pt idx="1">
                  <c:v>4.0599999999999996</c:v>
                </c:pt>
                <c:pt idx="2">
                  <c:v>4.67</c:v>
                </c:pt>
                <c:pt idx="3">
                  <c:v>5.3</c:v>
                </c:pt>
                <c:pt idx="4">
                  <c:v>6.5</c:v>
                </c:pt>
                <c:pt idx="5">
                  <c:v>7.77</c:v>
                </c:pt>
                <c:pt idx="6">
                  <c:v>8.25</c:v>
                </c:pt>
                <c:pt idx="7">
                  <c:v>3.9</c:v>
                </c:pt>
                <c:pt idx="8">
                  <c:v>5.17</c:v>
                </c:pt>
                <c:pt idx="9">
                  <c:v>6.43</c:v>
                </c:pt>
                <c:pt idx="10">
                  <c:v>5.62</c:v>
                </c:pt>
                <c:pt idx="11">
                  <c:v>5.92</c:v>
                </c:pt>
              </c:numCache>
            </c:numRef>
          </c:xVal>
          <c:yVal>
            <c:numRef>
              <c:f>'XAD7'!$D$20:$D$31</c:f>
              <c:numCache>
                <c:formatCode>0.00</c:formatCode>
                <c:ptCount val="12"/>
                <c:pt idx="0">
                  <c:v>1.5940422454020804</c:v>
                </c:pt>
                <c:pt idx="1">
                  <c:v>2.0902952136316073</c:v>
                </c:pt>
                <c:pt idx="2">
                  <c:v>2.5909905055887057</c:v>
                </c:pt>
                <c:pt idx="3">
                  <c:v>2.7897448430276199</c:v>
                </c:pt>
                <c:pt idx="4">
                  <c:v>3.0794436790233828</c:v>
                </c:pt>
                <c:pt idx="5">
                  <c:v>3.3790633555327365</c:v>
                </c:pt>
                <c:pt idx="6">
                  <c:v>3.5262872071311113</c:v>
                </c:pt>
                <c:pt idx="7">
                  <c:v>2.3186968274718112</c:v>
                </c:pt>
                <c:pt idx="8">
                  <c:v>2.8815509187314579</c:v>
                </c:pt>
                <c:pt idx="9">
                  <c:v>3.1397791367677321</c:v>
                </c:pt>
                <c:pt idx="10">
                  <c:v>3.4149838743087502</c:v>
                </c:pt>
                <c:pt idx="11">
                  <c:v>3.0509130842001095</c:v>
                </c:pt>
              </c:numCache>
            </c:numRef>
          </c:yVal>
        </c:ser>
        <c:ser>
          <c:idx val="2"/>
          <c:order val="2"/>
          <c:tx>
            <c:strRef>
              <c:f>'XAD7'!$B$32</c:f>
              <c:strCache>
                <c:ptCount val="1"/>
                <c:pt idx="0">
                  <c:v>Nominální koncentrace roztoku 1000 ng/l </c:v>
                </c:pt>
              </c:strCache>
            </c:strRef>
          </c:tx>
          <c:spPr>
            <a:ln w="28575">
              <a:noFill/>
            </a:ln>
          </c:spPr>
          <c:marker>
            <c:symbol val="square"/>
            <c:size val="6"/>
            <c:spPr>
              <a:solidFill>
                <a:srgbClr val="92D050"/>
              </a:solidFill>
            </c:spPr>
          </c:marker>
          <c:errBars>
            <c:errDir val="y"/>
            <c:errBarType val="both"/>
            <c:errValType val="cust"/>
            <c:plus>
              <c:numRef>
                <c:f>'XAD7'!$E$34:$E$45</c:f>
                <c:numCache>
                  <c:formatCode>General</c:formatCode>
                  <c:ptCount val="12"/>
                  <c:pt idx="0">
                    <c:v>6.1769794814106938E-2</c:v>
                  </c:pt>
                  <c:pt idx="1">
                    <c:v>5.361392139312593E-2</c:v>
                  </c:pt>
                  <c:pt idx="2">
                    <c:v>5.6285140176286941E-2</c:v>
                  </c:pt>
                  <c:pt idx="3">
                    <c:v>7.2594119240541044E-2</c:v>
                  </c:pt>
                  <c:pt idx="4">
                    <c:v>9.1872103594722088E-2</c:v>
                  </c:pt>
                  <c:pt idx="5">
                    <c:v>9.4491603075684605E-2</c:v>
                  </c:pt>
                  <c:pt idx="6">
                    <c:v>0.11341511229411738</c:v>
                  </c:pt>
                  <c:pt idx="7">
                    <c:v>5.4390879364181632E-2</c:v>
                  </c:pt>
                  <c:pt idx="8">
                    <c:v>8.3036009301228564E-2</c:v>
                  </c:pt>
                  <c:pt idx="9">
                    <c:v>9.5812626566223802E-2</c:v>
                  </c:pt>
                  <c:pt idx="10">
                    <c:v>7.616028906849337E-2</c:v>
                  </c:pt>
                  <c:pt idx="11">
                    <c:v>5.4392677983276627E-2</c:v>
                  </c:pt>
                </c:numCache>
              </c:numRef>
            </c:plus>
            <c:minus>
              <c:numRef>
                <c:f>'XAD7'!$E$34:$E$45</c:f>
                <c:numCache>
                  <c:formatCode>General</c:formatCode>
                  <c:ptCount val="12"/>
                  <c:pt idx="0">
                    <c:v>6.1769794814106938E-2</c:v>
                  </c:pt>
                  <c:pt idx="1">
                    <c:v>5.361392139312593E-2</c:v>
                  </c:pt>
                  <c:pt idx="2">
                    <c:v>5.6285140176286941E-2</c:v>
                  </c:pt>
                  <c:pt idx="3">
                    <c:v>7.2594119240541044E-2</c:v>
                  </c:pt>
                  <c:pt idx="4">
                    <c:v>9.1872103594722088E-2</c:v>
                  </c:pt>
                  <c:pt idx="5">
                    <c:v>9.4491603075684605E-2</c:v>
                  </c:pt>
                  <c:pt idx="6">
                    <c:v>0.11341511229411738</c:v>
                  </c:pt>
                  <c:pt idx="7">
                    <c:v>5.4390879364181632E-2</c:v>
                  </c:pt>
                  <c:pt idx="8">
                    <c:v>8.3036009301228564E-2</c:v>
                  </c:pt>
                  <c:pt idx="9">
                    <c:v>9.5812626566223802E-2</c:v>
                  </c:pt>
                  <c:pt idx="10">
                    <c:v>7.616028906849337E-2</c:v>
                  </c:pt>
                  <c:pt idx="11">
                    <c:v>5.4392677983276627E-2</c:v>
                  </c:pt>
                </c:numCache>
              </c:numRef>
            </c:minus>
          </c:errBars>
          <c:xVal>
            <c:numRef>
              <c:f>'XAD7'!$C$34:$C$45</c:f>
              <c:numCache>
                <c:formatCode>0.00</c:formatCode>
                <c:ptCount val="12"/>
                <c:pt idx="0">
                  <c:v>3.43</c:v>
                </c:pt>
                <c:pt idx="1">
                  <c:v>4.0599999999999996</c:v>
                </c:pt>
                <c:pt idx="2">
                  <c:v>4.67</c:v>
                </c:pt>
                <c:pt idx="3">
                  <c:v>5.3</c:v>
                </c:pt>
                <c:pt idx="4">
                  <c:v>6.5</c:v>
                </c:pt>
                <c:pt idx="5">
                  <c:v>7.77</c:v>
                </c:pt>
                <c:pt idx="6">
                  <c:v>8.25</c:v>
                </c:pt>
                <c:pt idx="7">
                  <c:v>3.9</c:v>
                </c:pt>
                <c:pt idx="8">
                  <c:v>5.17</c:v>
                </c:pt>
                <c:pt idx="9">
                  <c:v>6.43</c:v>
                </c:pt>
                <c:pt idx="10">
                  <c:v>5.62</c:v>
                </c:pt>
                <c:pt idx="11">
                  <c:v>5.92</c:v>
                </c:pt>
              </c:numCache>
            </c:numRef>
          </c:xVal>
          <c:yVal>
            <c:numRef>
              <c:f>'XAD7'!$D$34:$D$45</c:f>
              <c:numCache>
                <c:formatCode>0.00</c:formatCode>
                <c:ptCount val="12"/>
                <c:pt idx="0">
                  <c:v>1.187491234369906</c:v>
                </c:pt>
                <c:pt idx="1">
                  <c:v>1.9164276008435668</c:v>
                </c:pt>
                <c:pt idx="2">
                  <c:v>2.3945284658316432</c:v>
                </c:pt>
                <c:pt idx="3">
                  <c:v>2.6523923787113737</c:v>
                </c:pt>
                <c:pt idx="4">
                  <c:v>3.1891479715302524</c:v>
                </c:pt>
                <c:pt idx="5">
                  <c:v>3.5877377354908404</c:v>
                </c:pt>
                <c:pt idx="6">
                  <c:v>3.7503549793202771</c:v>
                </c:pt>
                <c:pt idx="7">
                  <c:v>2.287569198650961</c:v>
                </c:pt>
                <c:pt idx="8">
                  <c:v>2.8049127310635518</c:v>
                </c:pt>
                <c:pt idx="9">
                  <c:v>3.1819641892169797</c:v>
                </c:pt>
                <c:pt idx="10">
                  <c:v>3.5948498058296257</c:v>
                </c:pt>
                <c:pt idx="11">
                  <c:v>2.7713382458639098</c:v>
                </c:pt>
              </c:numCache>
            </c:numRef>
          </c:yVal>
        </c:ser>
        <c:ser>
          <c:idx val="3"/>
          <c:order val="3"/>
          <c:tx>
            <c:strRef>
              <c:f>'XAD7'!$B$46</c:f>
              <c:strCache>
                <c:ptCount val="1"/>
                <c:pt idx="0">
                  <c:v>Nominální koncentrace roztoku 10000 ng/l </c:v>
                </c:pt>
              </c:strCache>
            </c:strRef>
          </c:tx>
          <c:spPr>
            <a:ln w="28575">
              <a:noFill/>
            </a:ln>
          </c:spPr>
          <c:marker>
            <c:symbol val="square"/>
            <c:size val="6"/>
            <c:spPr>
              <a:solidFill>
                <a:srgbClr val="FFC000"/>
              </a:solidFill>
            </c:spPr>
          </c:marker>
          <c:errBars>
            <c:errDir val="y"/>
            <c:errBarType val="both"/>
            <c:errValType val="cust"/>
            <c:plus>
              <c:numRef>
                <c:f>'XAD7'!$E$48:$E$59</c:f>
                <c:numCache>
                  <c:formatCode>General</c:formatCode>
                  <c:ptCount val="12"/>
                  <c:pt idx="0">
                    <c:v>6.7496357118010275E-2</c:v>
                  </c:pt>
                  <c:pt idx="1">
                    <c:v>6.650292969142102E-2</c:v>
                  </c:pt>
                  <c:pt idx="2">
                    <c:v>6.4346963661070955E-2</c:v>
                  </c:pt>
                  <c:pt idx="3">
                    <c:v>8.4533151798709572E-2</c:v>
                  </c:pt>
                  <c:pt idx="4">
                    <c:v>0.13893624282677708</c:v>
                  </c:pt>
                  <c:pt idx="5">
                    <c:v>0.25176563996714174</c:v>
                  </c:pt>
                  <c:pt idx="6">
                    <c:v>0.24880031612933973</c:v>
                  </c:pt>
                  <c:pt idx="7">
                    <c:v>6.2911836074391214E-2</c:v>
                  </c:pt>
                  <c:pt idx="8">
                    <c:v>8.2430106808742298E-2</c:v>
                  </c:pt>
                  <c:pt idx="9">
                    <c:v>0.10553897210070096</c:v>
                  </c:pt>
                  <c:pt idx="10">
                    <c:v>0.132566351134904</c:v>
                  </c:pt>
                  <c:pt idx="11">
                    <c:v>0.10690473449199667</c:v>
                  </c:pt>
                </c:numCache>
              </c:numRef>
            </c:plus>
            <c:minus>
              <c:numRef>
                <c:f>'XAD7'!$E$48:$E$59</c:f>
                <c:numCache>
                  <c:formatCode>General</c:formatCode>
                  <c:ptCount val="12"/>
                  <c:pt idx="0">
                    <c:v>6.7496357118010275E-2</c:v>
                  </c:pt>
                  <c:pt idx="1">
                    <c:v>6.650292969142102E-2</c:v>
                  </c:pt>
                  <c:pt idx="2">
                    <c:v>6.4346963661070955E-2</c:v>
                  </c:pt>
                  <c:pt idx="3">
                    <c:v>8.4533151798709572E-2</c:v>
                  </c:pt>
                  <c:pt idx="4">
                    <c:v>0.13893624282677708</c:v>
                  </c:pt>
                  <c:pt idx="5">
                    <c:v>0.25176563996714174</c:v>
                  </c:pt>
                  <c:pt idx="6">
                    <c:v>0.24880031612933973</c:v>
                  </c:pt>
                  <c:pt idx="7">
                    <c:v>6.2911836074391214E-2</c:v>
                  </c:pt>
                  <c:pt idx="8">
                    <c:v>8.2430106808742298E-2</c:v>
                  </c:pt>
                  <c:pt idx="9">
                    <c:v>0.10553897210070096</c:v>
                  </c:pt>
                  <c:pt idx="10">
                    <c:v>0.132566351134904</c:v>
                  </c:pt>
                  <c:pt idx="11">
                    <c:v>0.10690473449199667</c:v>
                  </c:pt>
                </c:numCache>
              </c:numRef>
            </c:minus>
          </c:errBars>
          <c:xVal>
            <c:numRef>
              <c:f>'XAD7'!$C$48:$C$59</c:f>
              <c:numCache>
                <c:formatCode>0.00</c:formatCode>
                <c:ptCount val="12"/>
                <c:pt idx="0">
                  <c:v>3.43</c:v>
                </c:pt>
                <c:pt idx="1">
                  <c:v>4.0599999999999996</c:v>
                </c:pt>
                <c:pt idx="2">
                  <c:v>4.67</c:v>
                </c:pt>
                <c:pt idx="3">
                  <c:v>5.3</c:v>
                </c:pt>
                <c:pt idx="4">
                  <c:v>6.5</c:v>
                </c:pt>
                <c:pt idx="5">
                  <c:v>7.77</c:v>
                </c:pt>
                <c:pt idx="6">
                  <c:v>8.25</c:v>
                </c:pt>
                <c:pt idx="7">
                  <c:v>3.9</c:v>
                </c:pt>
                <c:pt idx="8">
                  <c:v>5.17</c:v>
                </c:pt>
                <c:pt idx="9">
                  <c:v>6.43</c:v>
                </c:pt>
                <c:pt idx="10">
                  <c:v>5.62</c:v>
                </c:pt>
                <c:pt idx="11">
                  <c:v>5.92</c:v>
                </c:pt>
              </c:numCache>
            </c:numRef>
          </c:xVal>
          <c:yVal>
            <c:numRef>
              <c:f>'XAD7'!$D$48:$D$59</c:f>
              <c:numCache>
                <c:formatCode>0.00</c:formatCode>
                <c:ptCount val="12"/>
                <c:pt idx="0">
                  <c:v>1.1340226269357971</c:v>
                </c:pt>
                <c:pt idx="1">
                  <c:v>1.9322110631467242</c:v>
                </c:pt>
                <c:pt idx="2">
                  <c:v>2.4268204767348145</c:v>
                </c:pt>
                <c:pt idx="3">
                  <c:v>2.6498411841374914</c:v>
                </c:pt>
                <c:pt idx="4">
                  <c:v>3.112040457578467</c:v>
                </c:pt>
                <c:pt idx="5">
                  <c:v>3.8877172729237564</c:v>
                </c:pt>
                <c:pt idx="6">
                  <c:v>4.1965434789296898</c:v>
                </c:pt>
                <c:pt idx="7">
                  <c:v>2.1683689067946514</c:v>
                </c:pt>
                <c:pt idx="8">
                  <c:v>2.733347059273656</c:v>
                </c:pt>
                <c:pt idx="9">
                  <c:v>3.1089266190556413</c:v>
                </c:pt>
                <c:pt idx="10">
                  <c:v>3.6728353123678281</c:v>
                </c:pt>
                <c:pt idx="11">
                  <c:v>2.9205290407789346</c:v>
                </c:pt>
              </c:numCache>
            </c:numRef>
          </c:yVal>
        </c:ser>
        <c:axId val="244789248"/>
        <c:axId val="244791168"/>
      </c:scatterChart>
      <c:valAx>
        <c:axId val="244789248"/>
        <c:scaling>
          <c:orientation val="minMax"/>
          <c:min val="3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sk-SK"/>
                  <a:t>log Kow</a:t>
                </a:r>
              </a:p>
            </c:rich>
          </c:tx>
          <c:layout/>
        </c:title>
        <c:numFmt formatCode="0.0" sourceLinked="0"/>
        <c:tickLblPos val="nextTo"/>
        <c:crossAx val="244791168"/>
        <c:crosses val="autoZero"/>
        <c:crossBetween val="midCat"/>
      </c:valAx>
      <c:valAx>
        <c:axId val="244791168"/>
        <c:scaling>
          <c:orientation val="minMax"/>
        </c:scaling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log K</a:t>
                </a:r>
                <a:r>
                  <a:rPr lang="cs-CZ"/>
                  <a:t>sw [</a:t>
                </a:r>
                <a:r>
                  <a:rPr lang="en-US"/>
                  <a:t>l</a:t>
                </a:r>
                <a:r>
                  <a:rPr lang="cs-CZ"/>
                  <a:t>/kg]</a:t>
                </a:r>
                <a:endParaRPr lang="en-US"/>
              </a:p>
            </c:rich>
          </c:tx>
          <c:layout/>
        </c:title>
        <c:numFmt formatCode="0.0" sourceLinked="0"/>
        <c:tickLblPos val="nextTo"/>
        <c:spPr>
          <a:noFill/>
        </c:spPr>
        <c:crossAx val="244789248"/>
        <c:crosses val="autoZero"/>
        <c:crossBetween val="midCat"/>
        <c:majorUnit val="1"/>
      </c:valAx>
      <c:spPr>
        <a:noFill/>
        <a:ln>
          <a:solidFill>
            <a:schemeClr val="tx1"/>
          </a:solidFill>
        </a:ln>
      </c:spPr>
    </c:plotArea>
    <c:legend>
      <c:legendPos val="r"/>
      <c:layout>
        <c:manualLayout>
          <c:xMode val="edge"/>
          <c:yMode val="edge"/>
          <c:x val="0.17743764982913207"/>
          <c:y val="7.2278612740792905E-2"/>
          <c:w val="0.61113186256353447"/>
          <c:h val="5.7421781588128246E-2"/>
        </c:manualLayout>
      </c:layout>
    </c:legend>
    <c:plotVisOnly val="1"/>
  </c:chart>
  <c:txPr>
    <a:bodyPr/>
    <a:lstStyle/>
    <a:p>
      <a:pPr>
        <a:defRPr sz="1200"/>
      </a:pPr>
      <a:endParaRPr lang="cs-CZ"/>
    </a:p>
  </c:txPr>
  <c:printSettings>
    <c:headerFooter/>
    <c:pageMargins b="0.75000000000000155" l="0.70000000000000062" r="0.70000000000000062" t="0.75000000000000155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title>
      <c:tx>
        <c:rich>
          <a:bodyPr/>
          <a:lstStyle/>
          <a:p>
            <a:pPr>
              <a:defRPr/>
            </a:pPr>
            <a:r>
              <a:rPr lang="en-US"/>
              <a:t>Sorbent </a:t>
            </a:r>
            <a:r>
              <a:rPr lang="sk-SK"/>
              <a:t>HLB;</a:t>
            </a:r>
            <a:r>
              <a:rPr lang="en-US"/>
              <a:t> BLANK</a:t>
            </a:r>
          </a:p>
        </c:rich>
      </c:tx>
      <c:layout/>
    </c:title>
    <c:plotArea>
      <c:layout>
        <c:manualLayout>
          <c:layoutTarget val="inner"/>
          <c:xMode val="edge"/>
          <c:yMode val="edge"/>
          <c:x val="0.21900340718279865"/>
          <c:y val="0.13478429873623837"/>
          <c:w val="0.67529124076881952"/>
          <c:h val="0.70918757245392505"/>
        </c:manualLayout>
      </c:layout>
      <c:scatterChart>
        <c:scatterStyle val="lineMarker"/>
        <c:ser>
          <c:idx val="0"/>
          <c:order val="0"/>
          <c:tx>
            <c:strRef>
              <c:f>Oasis_HLB!$C$5</c:f>
              <c:strCache>
                <c:ptCount val="1"/>
                <c:pt idx="0">
                  <c:v>log Kow</c:v>
                </c:pt>
              </c:strCache>
            </c:strRef>
          </c:tx>
          <c:spPr>
            <a:ln w="28575">
              <a:noFill/>
            </a:ln>
          </c:spPr>
          <c:marker>
            <c:symbol val="square"/>
            <c:size val="6"/>
            <c:spPr>
              <a:solidFill>
                <a:srgbClr val="4F81BD"/>
              </a:solidFill>
            </c:spPr>
          </c:marker>
          <c:dLbls>
            <c:delete val="1"/>
          </c:dLbls>
          <c:errBars>
            <c:errDir val="y"/>
            <c:errBarType val="both"/>
            <c:errValType val="cust"/>
            <c:plus>
              <c:numRef>
                <c:f>Oasis_HLB!$E$6:$E$16</c:f>
                <c:numCache>
                  <c:formatCode>General</c:formatCode>
                  <c:ptCount val="11"/>
                  <c:pt idx="0">
                    <c:v>0.18154477083936138</c:v>
                  </c:pt>
                  <c:pt idx="1">
                    <c:v>0.22930687898410618</c:v>
                  </c:pt>
                  <c:pt idx="2">
                    <c:v>0.28722076686152276</c:v>
                  </c:pt>
                  <c:pt idx="3">
                    <c:v>0.38507834699819332</c:v>
                  </c:pt>
                  <c:pt idx="4">
                    <c:v>0.39828669268905337</c:v>
                  </c:pt>
                  <c:pt idx="5">
                    <c:v>0.43805745630096515</c:v>
                  </c:pt>
                  <c:pt idx="6">
                    <c:v>0.43238834532788406</c:v>
                  </c:pt>
                  <c:pt idx="7">
                    <c:v>0.37138884018235796</c:v>
                  </c:pt>
                  <c:pt idx="8">
                    <c:v>0.41640018900374498</c:v>
                  </c:pt>
                  <c:pt idx="9">
                    <c:v>0.40044278291715818</c:v>
                  </c:pt>
                  <c:pt idx="10">
                    <c:v>0.35239659520755273</c:v>
                  </c:pt>
                </c:numCache>
              </c:numRef>
            </c:plus>
            <c:minus>
              <c:numRef>
                <c:f>Oasis_HLB!$E$6:$E$16</c:f>
                <c:numCache>
                  <c:formatCode>General</c:formatCode>
                  <c:ptCount val="11"/>
                  <c:pt idx="0">
                    <c:v>0.18154477083936138</c:v>
                  </c:pt>
                  <c:pt idx="1">
                    <c:v>0.22930687898410618</c:v>
                  </c:pt>
                  <c:pt idx="2">
                    <c:v>0.28722076686152276</c:v>
                  </c:pt>
                  <c:pt idx="3">
                    <c:v>0.38507834699819332</c:v>
                  </c:pt>
                  <c:pt idx="4">
                    <c:v>0.39828669268905337</c:v>
                  </c:pt>
                  <c:pt idx="5">
                    <c:v>0.43805745630096515</c:v>
                  </c:pt>
                  <c:pt idx="6">
                    <c:v>0.43238834532788406</c:v>
                  </c:pt>
                  <c:pt idx="7">
                    <c:v>0.37138884018235796</c:v>
                  </c:pt>
                  <c:pt idx="8">
                    <c:v>0.41640018900374498</c:v>
                  </c:pt>
                  <c:pt idx="9">
                    <c:v>0.40044278291715818</c:v>
                  </c:pt>
                  <c:pt idx="10">
                    <c:v>0.35239659520755273</c:v>
                  </c:pt>
                </c:numCache>
              </c:numRef>
            </c:minus>
          </c:errBars>
          <c:xVal>
            <c:numRef>
              <c:f>Oasis_HLB!$C$6:$C$16</c:f>
              <c:numCache>
                <c:formatCode>0.00</c:formatCode>
                <c:ptCount val="11"/>
                <c:pt idx="0">
                  <c:v>3.43</c:v>
                </c:pt>
                <c:pt idx="1">
                  <c:v>4.0599999999999996</c:v>
                </c:pt>
                <c:pt idx="2">
                  <c:v>4.67</c:v>
                </c:pt>
                <c:pt idx="3">
                  <c:v>5.3</c:v>
                </c:pt>
                <c:pt idx="4">
                  <c:v>6.5</c:v>
                </c:pt>
                <c:pt idx="5">
                  <c:v>7.77</c:v>
                </c:pt>
                <c:pt idx="6">
                  <c:v>8.25</c:v>
                </c:pt>
                <c:pt idx="7">
                  <c:v>3.9</c:v>
                </c:pt>
                <c:pt idx="8">
                  <c:v>5.17</c:v>
                </c:pt>
                <c:pt idx="9">
                  <c:v>6.43</c:v>
                </c:pt>
                <c:pt idx="10">
                  <c:v>5.62</c:v>
                </c:pt>
              </c:numCache>
            </c:numRef>
          </c:xVal>
          <c:yVal>
            <c:numRef>
              <c:f>Oasis_HLB!$D$6:$D$16</c:f>
              <c:numCache>
                <c:formatCode>0.00</c:formatCode>
                <c:ptCount val="11"/>
                <c:pt idx="0">
                  <c:v>3.5022247243721512</c:v>
                </c:pt>
                <c:pt idx="1">
                  <c:v>3.6227089139925721</c:v>
                </c:pt>
                <c:pt idx="2">
                  <c:v>3.3462450975969866</c:v>
                </c:pt>
                <c:pt idx="3">
                  <c:v>3.9894176221398001</c:v>
                </c:pt>
                <c:pt idx="4">
                  <c:v>3.9138203307370549</c:v>
                </c:pt>
                <c:pt idx="5">
                  <c:v>3.1859945539190124</c:v>
                </c:pt>
                <c:pt idx="6">
                  <c:v>3.3904507988677515</c:v>
                </c:pt>
                <c:pt idx="7">
                  <c:v>3.819067390994622</c:v>
                </c:pt>
                <c:pt idx="8">
                  <c:v>3.7819772292193607</c:v>
                </c:pt>
                <c:pt idx="9">
                  <c:v>3.7321532680855269</c:v>
                </c:pt>
                <c:pt idx="10">
                  <c:v>2.968497654834322</c:v>
                </c:pt>
              </c:numCache>
            </c:numRef>
          </c:yVal>
        </c:ser>
        <c:dLbls>
          <c:showVal val="1"/>
          <c:showCatName val="1"/>
        </c:dLbls>
        <c:axId val="63376384"/>
        <c:axId val="63378560"/>
      </c:scatterChart>
      <c:valAx>
        <c:axId val="63376384"/>
        <c:scaling>
          <c:orientation val="minMax"/>
          <c:min val="3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sk-SK"/>
                  <a:t>log Kow</a:t>
                </a:r>
              </a:p>
            </c:rich>
          </c:tx>
          <c:layout/>
        </c:title>
        <c:numFmt formatCode="0.00" sourceLinked="1"/>
        <c:tickLblPos val="nextTo"/>
        <c:crossAx val="63378560"/>
        <c:crosses val="autoZero"/>
        <c:crossBetween val="midCat"/>
        <c:majorUnit val="0.5"/>
      </c:valAx>
      <c:valAx>
        <c:axId val="63378560"/>
        <c:scaling>
          <c:orientation val="minMax"/>
          <c:max val="7"/>
        </c:scaling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log K</a:t>
                </a:r>
              </a:p>
            </c:rich>
          </c:tx>
          <c:layout/>
        </c:title>
        <c:numFmt formatCode="0.00" sourceLinked="1"/>
        <c:tickLblPos val="nextTo"/>
        <c:spPr>
          <a:noFill/>
        </c:spPr>
        <c:crossAx val="63376384"/>
        <c:crosses val="autoZero"/>
        <c:crossBetween val="midCat"/>
        <c:majorUnit val="1"/>
      </c:valAx>
      <c:spPr>
        <a:noFill/>
        <a:ln>
          <a:solidFill>
            <a:schemeClr val="tx1"/>
          </a:solidFill>
        </a:ln>
      </c:spPr>
    </c:plotArea>
    <c:plotVisOnly val="1"/>
  </c:chart>
  <c:printSettings>
    <c:headerFooter/>
    <c:pageMargins b="0.75000000000000155" l="0.70000000000000062" r="0.70000000000000062" t="0.75000000000000155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title>
      <c:tx>
        <c:rich>
          <a:bodyPr/>
          <a:lstStyle/>
          <a:p>
            <a:pPr>
              <a:defRPr/>
            </a:pPr>
            <a:r>
              <a:rPr lang="en-US"/>
              <a:t>Sorbent </a:t>
            </a:r>
            <a:r>
              <a:rPr lang="sk-SK"/>
              <a:t>HLB;</a:t>
            </a:r>
            <a:r>
              <a:rPr lang="en-US"/>
              <a:t> 10</a:t>
            </a:r>
            <a:r>
              <a:rPr lang="sk-SK"/>
              <a:t> </a:t>
            </a:r>
            <a:r>
              <a:rPr lang="en-US"/>
              <a:t>000</a:t>
            </a:r>
          </a:p>
        </c:rich>
      </c:tx>
    </c:title>
    <c:plotArea>
      <c:layout/>
      <c:scatterChart>
        <c:scatterStyle val="lineMarker"/>
        <c:ser>
          <c:idx val="0"/>
          <c:order val="0"/>
          <c:tx>
            <c:strRef>
              <c:f>Oasis_HLB!$C$47</c:f>
              <c:strCache>
                <c:ptCount val="1"/>
                <c:pt idx="0">
                  <c:v>log Kow</c:v>
                </c:pt>
              </c:strCache>
            </c:strRef>
          </c:tx>
          <c:spPr>
            <a:ln w="28575">
              <a:noFill/>
            </a:ln>
          </c:spPr>
          <c:marker>
            <c:symbol val="square"/>
            <c:size val="6"/>
            <c:spPr>
              <a:solidFill>
                <a:srgbClr val="4F81BD"/>
              </a:solidFill>
            </c:spPr>
          </c:marker>
          <c:errBars>
            <c:errDir val="y"/>
            <c:errBarType val="both"/>
            <c:errValType val="cust"/>
            <c:plus>
              <c:numRef>
                <c:f>Oasis_HLB!$E$48:$E$58</c:f>
                <c:numCache>
                  <c:formatCode>General</c:formatCode>
                  <c:ptCount val="11"/>
                  <c:pt idx="0">
                    <c:v>3.5723381266697274E-2</c:v>
                  </c:pt>
                  <c:pt idx="1">
                    <c:v>4.323674784891729E-2</c:v>
                  </c:pt>
                  <c:pt idx="2">
                    <c:v>5.8620556783712807E-2</c:v>
                  </c:pt>
                  <c:pt idx="3">
                    <c:v>8.2509338819358291E-2</c:v>
                  </c:pt>
                  <c:pt idx="4">
                    <c:v>0.13414530228005628</c:v>
                  </c:pt>
                  <c:pt idx="5">
                    <c:v>8.9182783205856708E-2</c:v>
                  </c:pt>
                  <c:pt idx="6">
                    <c:v>8.8694126523417793E-2</c:v>
                  </c:pt>
                  <c:pt idx="7">
                    <c:v>3.5683788470315392E-2</c:v>
                  </c:pt>
                  <c:pt idx="8">
                    <c:v>7.989173645118175E-2</c:v>
                  </c:pt>
                  <c:pt idx="9">
                    <c:v>0.12209888787054357</c:v>
                  </c:pt>
                  <c:pt idx="10">
                    <c:v>9.8274978837334714E-2</c:v>
                  </c:pt>
                </c:numCache>
              </c:numRef>
            </c:plus>
            <c:minus>
              <c:numRef>
                <c:f>Oasis_HLB!$E$48:$E$58</c:f>
                <c:numCache>
                  <c:formatCode>General</c:formatCode>
                  <c:ptCount val="11"/>
                  <c:pt idx="0">
                    <c:v>3.5723381266697274E-2</c:v>
                  </c:pt>
                  <c:pt idx="1">
                    <c:v>4.323674784891729E-2</c:v>
                  </c:pt>
                  <c:pt idx="2">
                    <c:v>5.8620556783712807E-2</c:v>
                  </c:pt>
                  <c:pt idx="3">
                    <c:v>8.2509338819358291E-2</c:v>
                  </c:pt>
                  <c:pt idx="4">
                    <c:v>0.13414530228005628</c:v>
                  </c:pt>
                  <c:pt idx="5">
                    <c:v>8.9182783205856708E-2</c:v>
                  </c:pt>
                  <c:pt idx="6">
                    <c:v>8.8694126523417793E-2</c:v>
                  </c:pt>
                  <c:pt idx="7">
                    <c:v>3.5683788470315392E-2</c:v>
                  </c:pt>
                  <c:pt idx="8">
                    <c:v>7.989173645118175E-2</c:v>
                  </c:pt>
                  <c:pt idx="9">
                    <c:v>0.12209888787054357</c:v>
                  </c:pt>
                  <c:pt idx="10">
                    <c:v>9.8274978837334714E-2</c:v>
                  </c:pt>
                </c:numCache>
              </c:numRef>
            </c:minus>
          </c:errBars>
          <c:xVal>
            <c:numRef>
              <c:f>Oasis_HLB!$C$48:$C$58</c:f>
              <c:numCache>
                <c:formatCode>0.00</c:formatCode>
                <c:ptCount val="11"/>
                <c:pt idx="0">
                  <c:v>3.43</c:v>
                </c:pt>
                <c:pt idx="1">
                  <c:v>4.0599999999999996</c:v>
                </c:pt>
                <c:pt idx="2">
                  <c:v>4.67</c:v>
                </c:pt>
                <c:pt idx="3">
                  <c:v>5.3</c:v>
                </c:pt>
                <c:pt idx="4">
                  <c:v>6.5</c:v>
                </c:pt>
                <c:pt idx="5">
                  <c:v>7.77</c:v>
                </c:pt>
                <c:pt idx="6">
                  <c:v>8.25</c:v>
                </c:pt>
                <c:pt idx="7">
                  <c:v>3.9</c:v>
                </c:pt>
                <c:pt idx="8">
                  <c:v>5.17</c:v>
                </c:pt>
                <c:pt idx="9">
                  <c:v>6.43</c:v>
                </c:pt>
                <c:pt idx="10">
                  <c:v>5.62</c:v>
                </c:pt>
              </c:numCache>
            </c:numRef>
          </c:xVal>
          <c:yVal>
            <c:numRef>
              <c:f>Oasis_HLB!$D$48:$D$58</c:f>
              <c:numCache>
                <c:formatCode>0.00</c:formatCode>
                <c:ptCount val="11"/>
                <c:pt idx="0">
                  <c:v>2.6014364329794701</c:v>
                </c:pt>
                <c:pt idx="1">
                  <c:v>3.2784796343586438</c:v>
                </c:pt>
                <c:pt idx="2">
                  <c:v>3.6746229586620043</c:v>
                </c:pt>
                <c:pt idx="3">
                  <c:v>4.0202965139680549</c:v>
                </c:pt>
                <c:pt idx="4">
                  <c:v>4.6296713391086648</c:v>
                </c:pt>
                <c:pt idx="5">
                  <c:v>4.6784073727553963</c:v>
                </c:pt>
                <c:pt idx="6">
                  <c:v>4.3671673548083447</c:v>
                </c:pt>
                <c:pt idx="7">
                  <c:v>3.3782626076710782</c:v>
                </c:pt>
                <c:pt idx="8">
                  <c:v>4.0660537097025173</c:v>
                </c:pt>
                <c:pt idx="9">
                  <c:v>4.6286049715470332</c:v>
                </c:pt>
                <c:pt idx="10">
                  <c:v>5.2266237496274703</c:v>
                </c:pt>
              </c:numCache>
            </c:numRef>
          </c:yVal>
        </c:ser>
        <c:axId val="63390848"/>
        <c:axId val="63392768"/>
      </c:scatterChart>
      <c:valAx>
        <c:axId val="63390848"/>
        <c:scaling>
          <c:orientation val="minMax"/>
          <c:max val="9"/>
          <c:min val="3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log Kow</a:t>
                </a:r>
              </a:p>
            </c:rich>
          </c:tx>
        </c:title>
        <c:numFmt formatCode="0.00" sourceLinked="1"/>
        <c:tickLblPos val="nextTo"/>
        <c:crossAx val="63392768"/>
        <c:crosses val="autoZero"/>
        <c:crossBetween val="midCat"/>
        <c:majorUnit val="0.5"/>
      </c:valAx>
      <c:valAx>
        <c:axId val="63392768"/>
        <c:scaling>
          <c:orientation val="minMax"/>
        </c:scaling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log K</a:t>
                </a:r>
              </a:p>
            </c:rich>
          </c:tx>
        </c:title>
        <c:numFmt formatCode="0.00" sourceLinked="1"/>
        <c:tickLblPos val="nextTo"/>
        <c:crossAx val="63390848"/>
        <c:crosses val="autoZero"/>
        <c:crossBetween val="midCat"/>
      </c:valAx>
      <c:spPr>
        <a:ln>
          <a:solidFill>
            <a:sysClr val="windowText" lastClr="000000"/>
          </a:solidFill>
        </a:ln>
      </c:spPr>
    </c:plotArea>
    <c:plotVisOnly val="1"/>
  </c:chart>
  <c:printSettings>
    <c:headerFooter/>
    <c:pageMargins b="0.75000000000000155" l="0.70000000000000062" r="0.70000000000000062" t="0.75000000000000155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title>
      <c:tx>
        <c:rich>
          <a:bodyPr/>
          <a:lstStyle/>
          <a:p>
            <a:pPr>
              <a:defRPr/>
            </a:pPr>
            <a:r>
              <a:rPr lang="en-US"/>
              <a:t>Sorbent </a:t>
            </a:r>
            <a:r>
              <a:rPr lang="sk-SK"/>
              <a:t>HLB;</a:t>
            </a:r>
            <a:r>
              <a:rPr lang="en-US"/>
              <a:t> 1</a:t>
            </a:r>
            <a:r>
              <a:rPr lang="sk-SK"/>
              <a:t> </a:t>
            </a:r>
            <a:r>
              <a:rPr lang="en-US"/>
              <a:t>000</a:t>
            </a:r>
          </a:p>
        </c:rich>
      </c:tx>
    </c:title>
    <c:plotArea>
      <c:layout/>
      <c:scatterChart>
        <c:scatterStyle val="lineMarker"/>
        <c:ser>
          <c:idx val="0"/>
          <c:order val="0"/>
          <c:tx>
            <c:strRef>
              <c:f>Oasis_HLB!$C$33</c:f>
              <c:strCache>
                <c:ptCount val="1"/>
                <c:pt idx="0">
                  <c:v>log Kow</c:v>
                </c:pt>
              </c:strCache>
            </c:strRef>
          </c:tx>
          <c:spPr>
            <a:ln w="28575">
              <a:noFill/>
            </a:ln>
          </c:spPr>
          <c:marker>
            <c:symbol val="square"/>
            <c:size val="6"/>
            <c:spPr>
              <a:solidFill>
                <a:srgbClr val="4F81BD"/>
              </a:solidFill>
            </c:spPr>
          </c:marker>
          <c:errBars>
            <c:errDir val="y"/>
            <c:errBarType val="both"/>
            <c:errValType val="cust"/>
            <c:plus>
              <c:numRef>
                <c:f>Oasis_HLB!$E$34:$E$44</c:f>
                <c:numCache>
                  <c:formatCode>General</c:formatCode>
                  <c:ptCount val="11"/>
                  <c:pt idx="0">
                    <c:v>8.8826634343909916E-2</c:v>
                  </c:pt>
                  <c:pt idx="1">
                    <c:v>9.1968973579110713E-2</c:v>
                  </c:pt>
                  <c:pt idx="2">
                    <c:v>7.4406517354836943E-2</c:v>
                  </c:pt>
                  <c:pt idx="3">
                    <c:v>0.10351855920448827</c:v>
                  </c:pt>
                  <c:pt idx="4">
                    <c:v>0.13681085000214299</c:v>
                  </c:pt>
                  <c:pt idx="5">
                    <c:v>0.12387977265678884</c:v>
                  </c:pt>
                  <c:pt idx="6">
                    <c:v>0.10141906183360039</c:v>
                  </c:pt>
                  <c:pt idx="7">
                    <c:v>8.9905689899186125E-2</c:v>
                  </c:pt>
                  <c:pt idx="8">
                    <c:v>0.1185555184893925</c:v>
                  </c:pt>
                  <c:pt idx="9">
                    <c:v>0.14925575486141085</c:v>
                  </c:pt>
                  <c:pt idx="10">
                    <c:v>0.13644163974119472</c:v>
                  </c:pt>
                </c:numCache>
              </c:numRef>
            </c:plus>
            <c:minus>
              <c:numRef>
                <c:f>Oasis_HLB!$E$34:$E$44</c:f>
                <c:numCache>
                  <c:formatCode>General</c:formatCode>
                  <c:ptCount val="11"/>
                  <c:pt idx="0">
                    <c:v>8.8826634343909916E-2</c:v>
                  </c:pt>
                  <c:pt idx="1">
                    <c:v>9.1968973579110713E-2</c:v>
                  </c:pt>
                  <c:pt idx="2">
                    <c:v>7.4406517354836943E-2</c:v>
                  </c:pt>
                  <c:pt idx="3">
                    <c:v>0.10351855920448827</c:v>
                  </c:pt>
                  <c:pt idx="4">
                    <c:v>0.13681085000214299</c:v>
                  </c:pt>
                  <c:pt idx="5">
                    <c:v>0.12387977265678884</c:v>
                  </c:pt>
                  <c:pt idx="6">
                    <c:v>0.10141906183360039</c:v>
                  </c:pt>
                  <c:pt idx="7">
                    <c:v>8.9905689899186125E-2</c:v>
                  </c:pt>
                  <c:pt idx="8">
                    <c:v>0.1185555184893925</c:v>
                  </c:pt>
                  <c:pt idx="9">
                    <c:v>0.14925575486141085</c:v>
                  </c:pt>
                  <c:pt idx="10">
                    <c:v>0.13644163974119472</c:v>
                  </c:pt>
                </c:numCache>
              </c:numRef>
            </c:minus>
          </c:errBars>
          <c:xVal>
            <c:numRef>
              <c:f>Oasis_HLB!$C$34:$C$44</c:f>
              <c:numCache>
                <c:formatCode>0.00</c:formatCode>
                <c:ptCount val="11"/>
                <c:pt idx="0">
                  <c:v>3.43</c:v>
                </c:pt>
                <c:pt idx="1">
                  <c:v>4.0599999999999996</c:v>
                </c:pt>
                <c:pt idx="2">
                  <c:v>4.67</c:v>
                </c:pt>
                <c:pt idx="3">
                  <c:v>5.3</c:v>
                </c:pt>
                <c:pt idx="4">
                  <c:v>6.5</c:v>
                </c:pt>
                <c:pt idx="5">
                  <c:v>7.77</c:v>
                </c:pt>
                <c:pt idx="6">
                  <c:v>8.25</c:v>
                </c:pt>
                <c:pt idx="7">
                  <c:v>3.9</c:v>
                </c:pt>
                <c:pt idx="8">
                  <c:v>5.17</c:v>
                </c:pt>
                <c:pt idx="9">
                  <c:v>6.43</c:v>
                </c:pt>
                <c:pt idx="10">
                  <c:v>5.62</c:v>
                </c:pt>
              </c:numCache>
            </c:numRef>
          </c:xVal>
          <c:yVal>
            <c:numRef>
              <c:f>Oasis_HLB!$D$34:$D$44</c:f>
              <c:numCache>
                <c:formatCode>0.00</c:formatCode>
                <c:ptCount val="11"/>
                <c:pt idx="0">
                  <c:v>2.9304267795835672</c:v>
                </c:pt>
                <c:pt idx="1">
                  <c:v>3.6802442063116652</c:v>
                </c:pt>
                <c:pt idx="2">
                  <c:v>4.2216071064200271</c:v>
                </c:pt>
                <c:pt idx="3">
                  <c:v>4.6818085882571747</c:v>
                </c:pt>
                <c:pt idx="4">
                  <c:v>5.1679802641666628</c:v>
                </c:pt>
                <c:pt idx="5">
                  <c:v>5.2461058532192837</c:v>
                </c:pt>
                <c:pt idx="6">
                  <c:v>5.1653480817346216</c:v>
                </c:pt>
                <c:pt idx="7">
                  <c:v>3.7677041130549203</c:v>
                </c:pt>
                <c:pt idx="8">
                  <c:v>4.728381384166048</c:v>
                </c:pt>
                <c:pt idx="9">
                  <c:v>5.2296167273629504</c:v>
                </c:pt>
                <c:pt idx="10">
                  <c:v>5.0446667600081474</c:v>
                </c:pt>
              </c:numCache>
            </c:numRef>
          </c:yVal>
        </c:ser>
        <c:axId val="63425536"/>
        <c:axId val="63427712"/>
      </c:scatterChart>
      <c:valAx>
        <c:axId val="63425536"/>
        <c:scaling>
          <c:orientation val="minMax"/>
          <c:max val="9"/>
          <c:min val="3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log Kow</a:t>
                </a:r>
              </a:p>
            </c:rich>
          </c:tx>
        </c:title>
        <c:numFmt formatCode="0.00" sourceLinked="1"/>
        <c:tickLblPos val="nextTo"/>
        <c:crossAx val="63427712"/>
        <c:crosses val="autoZero"/>
        <c:crossBetween val="midCat"/>
        <c:majorUnit val="0.5"/>
      </c:valAx>
      <c:valAx>
        <c:axId val="63427712"/>
        <c:scaling>
          <c:orientation val="minMax"/>
          <c:max val="7"/>
        </c:scaling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log K</a:t>
                </a:r>
              </a:p>
            </c:rich>
          </c:tx>
        </c:title>
        <c:numFmt formatCode="0.00" sourceLinked="1"/>
        <c:tickLblPos val="nextTo"/>
        <c:spPr>
          <a:ln>
            <a:solidFill>
              <a:sysClr val="windowText" lastClr="000000"/>
            </a:solidFill>
          </a:ln>
        </c:spPr>
        <c:crossAx val="63425536"/>
        <c:crosses val="autoZero"/>
        <c:crossBetween val="midCat"/>
      </c:valAx>
      <c:spPr>
        <a:ln>
          <a:solidFill>
            <a:sysClr val="windowText" lastClr="000000"/>
          </a:solidFill>
        </a:ln>
      </c:spPr>
    </c:plotArea>
    <c:plotVisOnly val="1"/>
  </c:chart>
  <c:printSettings>
    <c:headerFooter/>
    <c:pageMargins b="0.75000000000000155" l="0.70000000000000062" r="0.70000000000000062" t="0.75000000000000155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title>
      <c:tx>
        <c:rich>
          <a:bodyPr/>
          <a:lstStyle/>
          <a:p>
            <a:pPr>
              <a:defRPr/>
            </a:pPr>
            <a:r>
              <a:rPr lang="en-US"/>
              <a:t>Sorbent </a:t>
            </a:r>
            <a:r>
              <a:rPr lang="sk-SK"/>
              <a:t>HLB;</a:t>
            </a:r>
            <a:r>
              <a:rPr lang="en-US"/>
              <a:t> 100</a:t>
            </a:r>
          </a:p>
        </c:rich>
      </c:tx>
      <c:layout/>
    </c:title>
    <c:plotArea>
      <c:layout>
        <c:manualLayout>
          <c:layoutTarget val="inner"/>
          <c:xMode val="edge"/>
          <c:yMode val="edge"/>
          <c:x val="0.11136978707421102"/>
          <c:y val="0.11747955223895598"/>
          <c:w val="0.79821000162867772"/>
          <c:h val="0.65042903239083627"/>
        </c:manualLayout>
      </c:layout>
      <c:scatterChart>
        <c:scatterStyle val="lineMarker"/>
        <c:ser>
          <c:idx val="0"/>
          <c:order val="0"/>
          <c:tx>
            <c:strRef>
              <c:f>Oasis_HLB!$C$19</c:f>
              <c:strCache>
                <c:ptCount val="1"/>
                <c:pt idx="0">
                  <c:v>log Kow</c:v>
                </c:pt>
              </c:strCache>
            </c:strRef>
          </c:tx>
          <c:spPr>
            <a:ln w="28575">
              <a:noFill/>
            </a:ln>
          </c:spPr>
          <c:marker>
            <c:symbol val="square"/>
            <c:size val="6"/>
            <c:spPr>
              <a:solidFill>
                <a:srgbClr val="4F81BD"/>
              </a:solidFill>
            </c:spPr>
          </c:marker>
          <c:errBars>
            <c:errDir val="y"/>
            <c:errBarType val="both"/>
            <c:errValType val="cust"/>
            <c:plus>
              <c:numRef>
                <c:f>Oasis_HLB!$E$20:$E$30</c:f>
                <c:numCache>
                  <c:formatCode>General</c:formatCode>
                  <c:ptCount val="11"/>
                  <c:pt idx="0">
                    <c:v>1.5671707538581714E-2</c:v>
                  </c:pt>
                  <c:pt idx="1">
                    <c:v>2.8687570730165923E-2</c:v>
                  </c:pt>
                  <c:pt idx="2">
                    <c:v>8.9442333581408295E-2</c:v>
                  </c:pt>
                  <c:pt idx="3">
                    <c:v>0.21714680325642988</c:v>
                  </c:pt>
                  <c:pt idx="4">
                    <c:v>0.26935362461840295</c:v>
                  </c:pt>
                  <c:pt idx="5">
                    <c:v>0.14056232573658445</c:v>
                  </c:pt>
                  <c:pt idx="6">
                    <c:v>0.13437152381090023</c:v>
                  </c:pt>
                  <c:pt idx="7">
                    <c:v>4.1733496437110773E-2</c:v>
                  </c:pt>
                  <c:pt idx="8">
                    <c:v>0.13198289798299889</c:v>
                  </c:pt>
                  <c:pt idx="9">
                    <c:v>0.19346782558691444</c:v>
                  </c:pt>
                  <c:pt idx="10">
                    <c:v>6.4594283580219347E-2</c:v>
                  </c:pt>
                </c:numCache>
              </c:numRef>
            </c:plus>
            <c:minus>
              <c:numRef>
                <c:f>Oasis_HLB!$E$20:$E$30</c:f>
                <c:numCache>
                  <c:formatCode>General</c:formatCode>
                  <c:ptCount val="11"/>
                  <c:pt idx="0">
                    <c:v>1.5671707538581714E-2</c:v>
                  </c:pt>
                  <c:pt idx="1">
                    <c:v>2.8687570730165923E-2</c:v>
                  </c:pt>
                  <c:pt idx="2">
                    <c:v>8.9442333581408295E-2</c:v>
                  </c:pt>
                  <c:pt idx="3">
                    <c:v>0.21714680325642988</c:v>
                  </c:pt>
                  <c:pt idx="4">
                    <c:v>0.26935362461840295</c:v>
                  </c:pt>
                  <c:pt idx="5">
                    <c:v>0.14056232573658445</c:v>
                  </c:pt>
                  <c:pt idx="6">
                    <c:v>0.13437152381090023</c:v>
                  </c:pt>
                  <c:pt idx="7">
                    <c:v>4.1733496437110773E-2</c:v>
                  </c:pt>
                  <c:pt idx="8">
                    <c:v>0.13198289798299889</c:v>
                  </c:pt>
                  <c:pt idx="9">
                    <c:v>0.19346782558691444</c:v>
                  </c:pt>
                  <c:pt idx="10">
                    <c:v>6.4594283580219347E-2</c:v>
                  </c:pt>
                </c:numCache>
              </c:numRef>
            </c:minus>
            <c:spPr>
              <a:ln>
                <a:solidFill>
                  <a:srgbClr val="000000"/>
                </a:solidFill>
              </a:ln>
            </c:spPr>
          </c:errBars>
          <c:xVal>
            <c:numRef>
              <c:f>Oasis_HLB!$C$20:$C$30</c:f>
              <c:numCache>
                <c:formatCode>0.00</c:formatCode>
                <c:ptCount val="11"/>
                <c:pt idx="0">
                  <c:v>3.43</c:v>
                </c:pt>
                <c:pt idx="1">
                  <c:v>4.0599999999999996</c:v>
                </c:pt>
                <c:pt idx="2">
                  <c:v>4.67</c:v>
                </c:pt>
                <c:pt idx="3">
                  <c:v>5.3</c:v>
                </c:pt>
                <c:pt idx="4">
                  <c:v>6.5</c:v>
                </c:pt>
                <c:pt idx="5">
                  <c:v>7.77</c:v>
                </c:pt>
                <c:pt idx="6">
                  <c:v>8.25</c:v>
                </c:pt>
                <c:pt idx="7">
                  <c:v>3.9</c:v>
                </c:pt>
                <c:pt idx="8">
                  <c:v>5.17</c:v>
                </c:pt>
                <c:pt idx="9">
                  <c:v>6.43</c:v>
                </c:pt>
                <c:pt idx="10">
                  <c:v>5.62</c:v>
                </c:pt>
              </c:numCache>
            </c:numRef>
          </c:xVal>
          <c:yVal>
            <c:numRef>
              <c:f>Oasis_HLB!$D$20:$D$30</c:f>
              <c:numCache>
                <c:formatCode>0.00</c:formatCode>
                <c:ptCount val="11"/>
                <c:pt idx="0">
                  <c:v>2.9563554510615968</c:v>
                </c:pt>
                <c:pt idx="1">
                  <c:v>3.5576943554818397</c:v>
                </c:pt>
                <c:pt idx="2">
                  <c:v>3.8922678478349866</c:v>
                </c:pt>
                <c:pt idx="3">
                  <c:v>4.3109066487382117</c:v>
                </c:pt>
                <c:pt idx="4">
                  <c:v>4.5582740011330847</c:v>
                </c:pt>
                <c:pt idx="5">
                  <c:v>4.3134765988776778</c:v>
                </c:pt>
                <c:pt idx="6">
                  <c:v>4.3419547222462658</c:v>
                </c:pt>
                <c:pt idx="7">
                  <c:v>3.5480136197422811</c:v>
                </c:pt>
                <c:pt idx="8">
                  <c:v>4.4337406602479588</c:v>
                </c:pt>
                <c:pt idx="9">
                  <c:v>4.7320306104565724</c:v>
                </c:pt>
                <c:pt idx="10">
                  <c:v>4.7738654899276094</c:v>
                </c:pt>
              </c:numCache>
            </c:numRef>
          </c:yVal>
        </c:ser>
        <c:axId val="63452288"/>
        <c:axId val="63454208"/>
      </c:scatterChart>
      <c:valAx>
        <c:axId val="63452288"/>
        <c:scaling>
          <c:orientation val="minMax"/>
          <c:max val="9"/>
          <c:min val="3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log Kow</a:t>
                </a:r>
              </a:p>
            </c:rich>
          </c:tx>
          <c:layout/>
        </c:title>
        <c:numFmt formatCode="0.00" sourceLinked="1"/>
        <c:tickLblPos val="nextTo"/>
        <c:crossAx val="63454208"/>
        <c:crosses val="autoZero"/>
        <c:crossBetween val="midCat"/>
        <c:majorUnit val="0.5"/>
      </c:valAx>
      <c:valAx>
        <c:axId val="63454208"/>
        <c:scaling>
          <c:orientation val="minMax"/>
          <c:max val="7"/>
        </c:scaling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log K</a:t>
                </a:r>
              </a:p>
            </c:rich>
          </c:tx>
          <c:layout/>
        </c:title>
        <c:numFmt formatCode="0.00" sourceLinked="1"/>
        <c:tickLblPos val="nextTo"/>
        <c:crossAx val="63452288"/>
        <c:crosses val="autoZero"/>
        <c:crossBetween val="midCat"/>
      </c:valAx>
      <c:spPr>
        <a:ln>
          <a:solidFill>
            <a:sysClr val="windowText" lastClr="000000"/>
          </a:solidFill>
        </a:ln>
      </c:spPr>
    </c:plotArea>
    <c:plotVisOnly val="1"/>
  </c:chart>
  <c:printSettings>
    <c:headerFooter/>
    <c:pageMargins b="0.75000000000000155" l="0.70000000000000062" r="0.70000000000000062" t="0.75000000000000155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7.xml"/><Relationship Id="rId2" Type="http://schemas.openxmlformats.org/officeDocument/2006/relationships/chart" Target="../charts/chart26.xml"/><Relationship Id="rId1" Type="http://schemas.openxmlformats.org/officeDocument/2006/relationships/chart" Target="../charts/chart25.xml"/><Relationship Id="rId5" Type="http://schemas.openxmlformats.org/officeDocument/2006/relationships/chart" Target="../charts/chart29.xml"/><Relationship Id="rId4" Type="http://schemas.openxmlformats.org/officeDocument/2006/relationships/chart" Target="../charts/chart28.xml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2.xml"/><Relationship Id="rId2" Type="http://schemas.openxmlformats.org/officeDocument/2006/relationships/chart" Target="../charts/chart31.xml"/><Relationship Id="rId1" Type="http://schemas.openxmlformats.org/officeDocument/2006/relationships/chart" Target="../charts/chart30.xml"/><Relationship Id="rId5" Type="http://schemas.openxmlformats.org/officeDocument/2006/relationships/chart" Target="../charts/chart34.xml"/><Relationship Id="rId4" Type="http://schemas.openxmlformats.org/officeDocument/2006/relationships/chart" Target="../charts/chart33.xml"/></Relationships>
</file>

<file path=xl/drawings/_rels/drawing1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2.xml"/><Relationship Id="rId3" Type="http://schemas.openxmlformats.org/officeDocument/2006/relationships/chart" Target="../charts/chart37.xml"/><Relationship Id="rId7" Type="http://schemas.openxmlformats.org/officeDocument/2006/relationships/chart" Target="../charts/chart41.xml"/><Relationship Id="rId12" Type="http://schemas.openxmlformats.org/officeDocument/2006/relationships/chart" Target="../charts/chart46.xml"/><Relationship Id="rId2" Type="http://schemas.openxmlformats.org/officeDocument/2006/relationships/chart" Target="../charts/chart36.xml"/><Relationship Id="rId1" Type="http://schemas.openxmlformats.org/officeDocument/2006/relationships/chart" Target="../charts/chart35.xml"/><Relationship Id="rId6" Type="http://schemas.openxmlformats.org/officeDocument/2006/relationships/chart" Target="../charts/chart40.xml"/><Relationship Id="rId11" Type="http://schemas.openxmlformats.org/officeDocument/2006/relationships/chart" Target="../charts/chart45.xml"/><Relationship Id="rId5" Type="http://schemas.openxmlformats.org/officeDocument/2006/relationships/chart" Target="../charts/chart39.xml"/><Relationship Id="rId10" Type="http://schemas.openxmlformats.org/officeDocument/2006/relationships/chart" Target="../charts/chart44.xml"/><Relationship Id="rId4" Type="http://schemas.openxmlformats.org/officeDocument/2006/relationships/chart" Target="../charts/chart38.xml"/><Relationship Id="rId9" Type="http://schemas.openxmlformats.org/officeDocument/2006/relationships/chart" Target="../charts/chart43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7.xml"/><Relationship Id="rId2" Type="http://schemas.openxmlformats.org/officeDocument/2006/relationships/chart" Target="../charts/chart16.xml"/><Relationship Id="rId1" Type="http://schemas.openxmlformats.org/officeDocument/2006/relationships/chart" Target="../charts/chart15.xml"/><Relationship Id="rId5" Type="http://schemas.openxmlformats.org/officeDocument/2006/relationships/chart" Target="../charts/chart19.xml"/><Relationship Id="rId4" Type="http://schemas.openxmlformats.org/officeDocument/2006/relationships/chart" Target="../charts/chart18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2.xml"/><Relationship Id="rId2" Type="http://schemas.openxmlformats.org/officeDocument/2006/relationships/chart" Target="../charts/chart21.xml"/><Relationship Id="rId1" Type="http://schemas.openxmlformats.org/officeDocument/2006/relationships/chart" Target="../charts/chart20.xml"/><Relationship Id="rId5" Type="http://schemas.openxmlformats.org/officeDocument/2006/relationships/chart" Target="../charts/chart24.xml"/><Relationship Id="rId4" Type="http://schemas.openxmlformats.org/officeDocument/2006/relationships/chart" Target="../charts/chart2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535780</xdr:colOff>
      <xdr:row>4</xdr:row>
      <xdr:rowOff>0</xdr:rowOff>
    </xdr:from>
    <xdr:to>
      <xdr:col>32</xdr:col>
      <xdr:colOff>261937</xdr:colOff>
      <xdr:row>16</xdr:row>
      <xdr:rowOff>142876</xdr:rowOff>
    </xdr:to>
    <xdr:graphicFrame macro="">
      <xdr:nvGraphicFramePr>
        <xdr:cNvPr id="29" name="Graf 2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24</xdr:col>
      <xdr:colOff>535781</xdr:colOff>
      <xdr:row>16</xdr:row>
      <xdr:rowOff>154782</xdr:rowOff>
    </xdr:from>
    <xdr:to>
      <xdr:col>31</xdr:col>
      <xdr:colOff>392907</xdr:colOff>
      <xdr:row>29</xdr:row>
      <xdr:rowOff>154781</xdr:rowOff>
    </xdr:to>
    <xdr:graphicFrame macro="">
      <xdr:nvGraphicFramePr>
        <xdr:cNvPr id="30" name="Graf 2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24</xdr:col>
      <xdr:colOff>595313</xdr:colOff>
      <xdr:row>29</xdr:row>
      <xdr:rowOff>130969</xdr:rowOff>
    </xdr:from>
    <xdr:to>
      <xdr:col>31</xdr:col>
      <xdr:colOff>464345</xdr:colOff>
      <xdr:row>41</xdr:row>
      <xdr:rowOff>119063</xdr:rowOff>
    </xdr:to>
    <xdr:graphicFrame macro="">
      <xdr:nvGraphicFramePr>
        <xdr:cNvPr id="31" name="Graf 3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24</xdr:col>
      <xdr:colOff>464343</xdr:colOff>
      <xdr:row>41</xdr:row>
      <xdr:rowOff>166688</xdr:rowOff>
    </xdr:from>
    <xdr:to>
      <xdr:col>31</xdr:col>
      <xdr:colOff>583407</xdr:colOff>
      <xdr:row>52</xdr:row>
      <xdr:rowOff>59532</xdr:rowOff>
    </xdr:to>
    <xdr:graphicFrame macro="">
      <xdr:nvGraphicFramePr>
        <xdr:cNvPr id="32" name="Graf 3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219075</xdr:colOff>
      <xdr:row>2</xdr:row>
      <xdr:rowOff>51435</xdr:rowOff>
    </xdr:from>
    <xdr:to>
      <xdr:col>19</xdr:col>
      <xdr:colOff>571500</xdr:colOff>
      <xdr:row>18</xdr:row>
      <xdr:rowOff>139541</xdr:rowOff>
    </xdr:to>
    <xdr:graphicFrame macro="">
      <xdr:nvGraphicFramePr>
        <xdr:cNvPr id="10" name="Graf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1</xdr:colOff>
      <xdr:row>62</xdr:row>
      <xdr:rowOff>180975</xdr:rowOff>
    </xdr:from>
    <xdr:to>
      <xdr:col>10</xdr:col>
      <xdr:colOff>19051</xdr:colOff>
      <xdr:row>78</xdr:row>
      <xdr:rowOff>109537</xdr:rowOff>
    </xdr:to>
    <xdr:graphicFrame macro="">
      <xdr:nvGraphicFramePr>
        <xdr:cNvPr id="11" name="Graf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11</xdr:col>
      <xdr:colOff>0</xdr:colOff>
      <xdr:row>79</xdr:row>
      <xdr:rowOff>0</xdr:rowOff>
    </xdr:from>
    <xdr:to>
      <xdr:col>23</xdr:col>
      <xdr:colOff>19051</xdr:colOff>
      <xdr:row>96</xdr:row>
      <xdr:rowOff>0</xdr:rowOff>
    </xdr:to>
    <xdr:graphicFrame macro="">
      <xdr:nvGraphicFramePr>
        <xdr:cNvPr id="12" name="Graf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80</xdr:row>
      <xdr:rowOff>0</xdr:rowOff>
    </xdr:from>
    <xdr:to>
      <xdr:col>11</xdr:col>
      <xdr:colOff>119063</xdr:colOff>
      <xdr:row>94</xdr:row>
      <xdr:rowOff>35720</xdr:rowOff>
    </xdr:to>
    <xdr:graphicFrame macro="">
      <xdr:nvGraphicFramePr>
        <xdr:cNvPr id="13" name="Graf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11</xdr:col>
      <xdr:colOff>0</xdr:colOff>
      <xdr:row>63</xdr:row>
      <xdr:rowOff>0</xdr:rowOff>
    </xdr:from>
    <xdr:to>
      <xdr:col>21</xdr:col>
      <xdr:colOff>573882</xdr:colOff>
      <xdr:row>78</xdr:row>
      <xdr:rowOff>85725</xdr:rowOff>
    </xdr:to>
    <xdr:graphicFrame macro="">
      <xdr:nvGraphicFramePr>
        <xdr:cNvPr id="14" name="Graf 1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 fLocksWithSheet="0"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535780</xdr:colOff>
      <xdr:row>4</xdr:row>
      <xdr:rowOff>0</xdr:rowOff>
    </xdr:from>
    <xdr:to>
      <xdr:col>32</xdr:col>
      <xdr:colOff>261937</xdr:colOff>
      <xdr:row>16</xdr:row>
      <xdr:rowOff>142876</xdr:rowOff>
    </xdr:to>
    <xdr:graphicFrame macro="">
      <xdr:nvGraphicFramePr>
        <xdr:cNvPr id="29" name="Graf 2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24</xdr:col>
      <xdr:colOff>535781</xdr:colOff>
      <xdr:row>16</xdr:row>
      <xdr:rowOff>154782</xdr:rowOff>
    </xdr:from>
    <xdr:to>
      <xdr:col>31</xdr:col>
      <xdr:colOff>392907</xdr:colOff>
      <xdr:row>29</xdr:row>
      <xdr:rowOff>154781</xdr:rowOff>
    </xdr:to>
    <xdr:graphicFrame macro="">
      <xdr:nvGraphicFramePr>
        <xdr:cNvPr id="30" name="Graf 2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24</xdr:col>
      <xdr:colOff>595313</xdr:colOff>
      <xdr:row>29</xdr:row>
      <xdr:rowOff>130969</xdr:rowOff>
    </xdr:from>
    <xdr:to>
      <xdr:col>31</xdr:col>
      <xdr:colOff>464345</xdr:colOff>
      <xdr:row>41</xdr:row>
      <xdr:rowOff>119063</xdr:rowOff>
    </xdr:to>
    <xdr:graphicFrame macro="">
      <xdr:nvGraphicFramePr>
        <xdr:cNvPr id="31" name="Graf 3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24</xdr:col>
      <xdr:colOff>464343</xdr:colOff>
      <xdr:row>41</xdr:row>
      <xdr:rowOff>166688</xdr:rowOff>
    </xdr:from>
    <xdr:to>
      <xdr:col>31</xdr:col>
      <xdr:colOff>583407</xdr:colOff>
      <xdr:row>52</xdr:row>
      <xdr:rowOff>59532</xdr:rowOff>
    </xdr:to>
    <xdr:graphicFrame macro="">
      <xdr:nvGraphicFramePr>
        <xdr:cNvPr id="32" name="Graf 3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0</xdr:colOff>
      <xdr:row>4</xdr:row>
      <xdr:rowOff>0</xdr:rowOff>
    </xdr:from>
    <xdr:to>
      <xdr:col>19</xdr:col>
      <xdr:colOff>352425</xdr:colOff>
      <xdr:row>20</xdr:row>
      <xdr:rowOff>69056</xdr:rowOff>
    </xdr:to>
    <xdr:graphicFrame macro="">
      <xdr:nvGraphicFramePr>
        <xdr:cNvPr id="10" name="Graf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0.35541</cdr:x>
      <cdr:y>0.80848</cdr:y>
    </cdr:from>
    <cdr:to>
      <cdr:x>0.52494</cdr:x>
      <cdr:y>1</cdr:y>
    </cdr:to>
    <cdr:sp macro="" textlink="">
      <cdr:nvSpPr>
        <cdr:cNvPr id="2" name="BlokTextu 1"/>
        <cdr:cNvSpPr txBox="1"/>
      </cdr:nvSpPr>
      <cdr:spPr>
        <a:xfrm xmlns:a="http://schemas.openxmlformats.org/drawingml/2006/main">
          <a:off x="1916907" y="4441032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sk-SK" sz="1100"/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535780</xdr:colOff>
      <xdr:row>4</xdr:row>
      <xdr:rowOff>0</xdr:rowOff>
    </xdr:from>
    <xdr:to>
      <xdr:col>32</xdr:col>
      <xdr:colOff>261937</xdr:colOff>
      <xdr:row>16</xdr:row>
      <xdr:rowOff>142876</xdr:rowOff>
    </xdr:to>
    <xdr:graphicFrame macro="">
      <xdr:nvGraphicFramePr>
        <xdr:cNvPr id="44" name="Graf 4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24</xdr:col>
      <xdr:colOff>535781</xdr:colOff>
      <xdr:row>16</xdr:row>
      <xdr:rowOff>154782</xdr:rowOff>
    </xdr:from>
    <xdr:to>
      <xdr:col>31</xdr:col>
      <xdr:colOff>392907</xdr:colOff>
      <xdr:row>29</xdr:row>
      <xdr:rowOff>154781</xdr:rowOff>
    </xdr:to>
    <xdr:graphicFrame macro="">
      <xdr:nvGraphicFramePr>
        <xdr:cNvPr id="45" name="Graf 4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24</xdr:col>
      <xdr:colOff>595313</xdr:colOff>
      <xdr:row>29</xdr:row>
      <xdr:rowOff>130969</xdr:rowOff>
    </xdr:from>
    <xdr:to>
      <xdr:col>31</xdr:col>
      <xdr:colOff>464345</xdr:colOff>
      <xdr:row>41</xdr:row>
      <xdr:rowOff>119063</xdr:rowOff>
    </xdr:to>
    <xdr:graphicFrame macro="">
      <xdr:nvGraphicFramePr>
        <xdr:cNvPr id="46" name="Graf 4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24</xdr:col>
      <xdr:colOff>464343</xdr:colOff>
      <xdr:row>41</xdr:row>
      <xdr:rowOff>166688</xdr:rowOff>
    </xdr:from>
    <xdr:to>
      <xdr:col>31</xdr:col>
      <xdr:colOff>583407</xdr:colOff>
      <xdr:row>52</xdr:row>
      <xdr:rowOff>59532</xdr:rowOff>
    </xdr:to>
    <xdr:graphicFrame macro="">
      <xdr:nvGraphicFramePr>
        <xdr:cNvPr id="47" name="Graf 4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0</xdr:colOff>
      <xdr:row>4</xdr:row>
      <xdr:rowOff>0</xdr:rowOff>
    </xdr:from>
    <xdr:to>
      <xdr:col>19</xdr:col>
      <xdr:colOff>352425</xdr:colOff>
      <xdr:row>20</xdr:row>
      <xdr:rowOff>69056</xdr:rowOff>
    </xdr:to>
    <xdr:graphicFrame macro="">
      <xdr:nvGraphicFramePr>
        <xdr:cNvPr id="10" name="Graf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0.35541</cdr:x>
      <cdr:y>0.80848</cdr:y>
    </cdr:from>
    <cdr:to>
      <cdr:x>0.52494</cdr:x>
      <cdr:y>1</cdr:y>
    </cdr:to>
    <cdr:sp macro="" textlink="">
      <cdr:nvSpPr>
        <cdr:cNvPr id="2" name="BlokTextu 1"/>
        <cdr:cNvSpPr txBox="1"/>
      </cdr:nvSpPr>
      <cdr:spPr>
        <a:xfrm xmlns:a="http://schemas.openxmlformats.org/drawingml/2006/main">
          <a:off x="1916907" y="4441032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sk-SK" sz="1100"/>
        </a:p>
      </cdr:txBody>
    </cdr: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161925</xdr:colOff>
      <xdr:row>0</xdr:row>
      <xdr:rowOff>190500</xdr:rowOff>
    </xdr:from>
    <xdr:to>
      <xdr:col>14</xdr:col>
      <xdr:colOff>466725</xdr:colOff>
      <xdr:row>14</xdr:row>
      <xdr:rowOff>142875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152400</xdr:colOff>
      <xdr:row>15</xdr:row>
      <xdr:rowOff>85725</xdr:rowOff>
    </xdr:from>
    <xdr:to>
      <xdr:col>14</xdr:col>
      <xdr:colOff>457200</xdr:colOff>
      <xdr:row>29</xdr:row>
      <xdr:rowOff>161925</xdr:rowOff>
    </xdr:to>
    <xdr:graphicFrame macro="">
      <xdr:nvGraphicFramePr>
        <xdr:cNvPr id="5" name="Graf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142875</xdr:colOff>
      <xdr:row>31</xdr:row>
      <xdr:rowOff>180975</xdr:rowOff>
    </xdr:from>
    <xdr:to>
      <xdr:col>14</xdr:col>
      <xdr:colOff>447675</xdr:colOff>
      <xdr:row>46</xdr:row>
      <xdr:rowOff>66675</xdr:rowOff>
    </xdr:to>
    <xdr:graphicFrame macro="">
      <xdr:nvGraphicFramePr>
        <xdr:cNvPr id="6" name="Graf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161925</xdr:colOff>
      <xdr:row>47</xdr:row>
      <xdr:rowOff>161925</xdr:rowOff>
    </xdr:from>
    <xdr:to>
      <xdr:col>14</xdr:col>
      <xdr:colOff>466725</xdr:colOff>
      <xdr:row>62</xdr:row>
      <xdr:rowOff>47625</xdr:rowOff>
    </xdr:to>
    <xdr:graphicFrame macro="">
      <xdr:nvGraphicFramePr>
        <xdr:cNvPr id="7" name="Graf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142875</xdr:colOff>
      <xdr:row>63</xdr:row>
      <xdr:rowOff>133350</xdr:rowOff>
    </xdr:from>
    <xdr:to>
      <xdr:col>14</xdr:col>
      <xdr:colOff>447675</xdr:colOff>
      <xdr:row>78</xdr:row>
      <xdr:rowOff>19050</xdr:rowOff>
    </xdr:to>
    <xdr:graphicFrame macro="">
      <xdr:nvGraphicFramePr>
        <xdr:cNvPr id="8" name="Graf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133350</xdr:colOff>
      <xdr:row>80</xdr:row>
      <xdr:rowOff>19050</xdr:rowOff>
    </xdr:from>
    <xdr:to>
      <xdr:col>14</xdr:col>
      <xdr:colOff>438150</xdr:colOff>
      <xdr:row>94</xdr:row>
      <xdr:rowOff>95250</xdr:rowOff>
    </xdr:to>
    <xdr:graphicFrame macro="">
      <xdr:nvGraphicFramePr>
        <xdr:cNvPr id="9" name="Graf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7</xdr:col>
      <xdr:colOff>104775</xdr:colOff>
      <xdr:row>97</xdr:row>
      <xdr:rowOff>9525</xdr:rowOff>
    </xdr:from>
    <xdr:to>
      <xdr:col>14</xdr:col>
      <xdr:colOff>409575</xdr:colOff>
      <xdr:row>111</xdr:row>
      <xdr:rowOff>85725</xdr:rowOff>
    </xdr:to>
    <xdr:graphicFrame macro="">
      <xdr:nvGraphicFramePr>
        <xdr:cNvPr id="10" name="Graf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7</xdr:col>
      <xdr:colOff>114300</xdr:colOff>
      <xdr:row>113</xdr:row>
      <xdr:rowOff>161925</xdr:rowOff>
    </xdr:from>
    <xdr:to>
      <xdr:col>14</xdr:col>
      <xdr:colOff>419100</xdr:colOff>
      <xdr:row>128</xdr:row>
      <xdr:rowOff>47625</xdr:rowOff>
    </xdr:to>
    <xdr:graphicFrame macro="">
      <xdr:nvGraphicFramePr>
        <xdr:cNvPr id="11" name="Graf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7</xdr:col>
      <xdr:colOff>85725</xdr:colOff>
      <xdr:row>130</xdr:row>
      <xdr:rowOff>85725</xdr:rowOff>
    </xdr:from>
    <xdr:to>
      <xdr:col>14</xdr:col>
      <xdr:colOff>390525</xdr:colOff>
      <xdr:row>144</xdr:row>
      <xdr:rowOff>161925</xdr:rowOff>
    </xdr:to>
    <xdr:graphicFrame macro="">
      <xdr:nvGraphicFramePr>
        <xdr:cNvPr id="12" name="Graf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95250</xdr:colOff>
      <xdr:row>147</xdr:row>
      <xdr:rowOff>19050</xdr:rowOff>
    </xdr:from>
    <xdr:to>
      <xdr:col>14</xdr:col>
      <xdr:colOff>400050</xdr:colOff>
      <xdr:row>161</xdr:row>
      <xdr:rowOff>95250</xdr:rowOff>
    </xdr:to>
    <xdr:graphicFrame macro="">
      <xdr:nvGraphicFramePr>
        <xdr:cNvPr id="13" name="Graf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7</xdr:col>
      <xdr:colOff>142875</xdr:colOff>
      <xdr:row>164</xdr:row>
      <xdr:rowOff>161925</xdr:rowOff>
    </xdr:from>
    <xdr:to>
      <xdr:col>14</xdr:col>
      <xdr:colOff>447675</xdr:colOff>
      <xdr:row>179</xdr:row>
      <xdr:rowOff>47625</xdr:rowOff>
    </xdr:to>
    <xdr:graphicFrame macro="">
      <xdr:nvGraphicFramePr>
        <xdr:cNvPr id="14" name="Graf 1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7</xdr:col>
      <xdr:colOff>180975</xdr:colOff>
      <xdr:row>182</xdr:row>
      <xdr:rowOff>38100</xdr:rowOff>
    </xdr:from>
    <xdr:to>
      <xdr:col>14</xdr:col>
      <xdr:colOff>485775</xdr:colOff>
      <xdr:row>196</xdr:row>
      <xdr:rowOff>114300</xdr:rowOff>
    </xdr:to>
    <xdr:graphicFrame macro="">
      <xdr:nvGraphicFramePr>
        <xdr:cNvPr id="15" name="Graf 1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0.35541</cdr:x>
      <cdr:y>0.80848</cdr:y>
    </cdr:from>
    <cdr:to>
      <cdr:x>0.52494</cdr:x>
      <cdr:y>1</cdr:y>
    </cdr:to>
    <cdr:sp macro="" textlink="">
      <cdr:nvSpPr>
        <cdr:cNvPr id="2" name="BlokTextu 1"/>
        <cdr:cNvSpPr txBox="1"/>
      </cdr:nvSpPr>
      <cdr:spPr>
        <a:xfrm xmlns:a="http://schemas.openxmlformats.org/drawingml/2006/main">
          <a:off x="1916907" y="4441032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sk-SK" sz="1100"/>
        </a:p>
      </cdr:txBody>
    </cdr:sp>
  </cdr:relSizeAnchor>
  <cdr:relSizeAnchor xmlns:cdr="http://schemas.openxmlformats.org/drawingml/2006/chartDrawing">
    <cdr:from>
      <cdr:x>0.35541</cdr:x>
      <cdr:y>0.80848</cdr:y>
    </cdr:from>
    <cdr:to>
      <cdr:x>0.52494</cdr:x>
      <cdr:y>1</cdr:y>
    </cdr:to>
    <cdr:sp macro="" textlink="">
      <cdr:nvSpPr>
        <cdr:cNvPr id="3" name="BlokTextu 1"/>
        <cdr:cNvSpPr txBox="1"/>
      </cdr:nvSpPr>
      <cdr:spPr>
        <a:xfrm xmlns:a="http://schemas.openxmlformats.org/drawingml/2006/main">
          <a:off x="1916907" y="4441032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sk-SK" sz="1100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0.35541</cdr:x>
      <cdr:y>0.80848</cdr:y>
    </cdr:from>
    <cdr:to>
      <cdr:x>0.52494</cdr:x>
      <cdr:y>1</cdr:y>
    </cdr:to>
    <cdr:sp macro="" textlink="">
      <cdr:nvSpPr>
        <cdr:cNvPr id="2" name="BlokTextu 1"/>
        <cdr:cNvSpPr txBox="1"/>
      </cdr:nvSpPr>
      <cdr:spPr>
        <a:xfrm xmlns:a="http://schemas.openxmlformats.org/drawingml/2006/main">
          <a:off x="1916907" y="4441032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sk-SK" sz="1100"/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571501</xdr:colOff>
      <xdr:row>0</xdr:row>
      <xdr:rowOff>47624</xdr:rowOff>
    </xdr:from>
    <xdr:to>
      <xdr:col>19</xdr:col>
      <xdr:colOff>357188</xdr:colOff>
      <xdr:row>20</xdr:row>
      <xdr:rowOff>19050</xdr:rowOff>
    </xdr:to>
    <xdr:graphicFrame macro="">
      <xdr:nvGraphicFramePr>
        <xdr:cNvPr id="3" name="Graf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24</xdr:col>
      <xdr:colOff>535780</xdr:colOff>
      <xdr:row>4</xdr:row>
      <xdr:rowOff>0</xdr:rowOff>
    </xdr:from>
    <xdr:to>
      <xdr:col>32</xdr:col>
      <xdr:colOff>261937</xdr:colOff>
      <xdr:row>16</xdr:row>
      <xdr:rowOff>142876</xdr:rowOff>
    </xdr:to>
    <xdr:graphicFrame macro="">
      <xdr:nvGraphicFramePr>
        <xdr:cNvPr id="10" name="Graf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24</xdr:col>
      <xdr:colOff>535781</xdr:colOff>
      <xdr:row>16</xdr:row>
      <xdr:rowOff>154782</xdr:rowOff>
    </xdr:from>
    <xdr:to>
      <xdr:col>31</xdr:col>
      <xdr:colOff>392907</xdr:colOff>
      <xdr:row>29</xdr:row>
      <xdr:rowOff>154781</xdr:rowOff>
    </xdr:to>
    <xdr:graphicFrame macro="">
      <xdr:nvGraphicFramePr>
        <xdr:cNvPr id="11" name="Graf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24</xdr:col>
      <xdr:colOff>595313</xdr:colOff>
      <xdr:row>29</xdr:row>
      <xdr:rowOff>130969</xdr:rowOff>
    </xdr:from>
    <xdr:to>
      <xdr:col>31</xdr:col>
      <xdr:colOff>464345</xdr:colOff>
      <xdr:row>41</xdr:row>
      <xdr:rowOff>119063</xdr:rowOff>
    </xdr:to>
    <xdr:graphicFrame macro="">
      <xdr:nvGraphicFramePr>
        <xdr:cNvPr id="12" name="Graf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24</xdr:col>
      <xdr:colOff>464343</xdr:colOff>
      <xdr:row>41</xdr:row>
      <xdr:rowOff>166688</xdr:rowOff>
    </xdr:from>
    <xdr:to>
      <xdr:col>31</xdr:col>
      <xdr:colOff>583407</xdr:colOff>
      <xdr:row>52</xdr:row>
      <xdr:rowOff>59532</xdr:rowOff>
    </xdr:to>
    <xdr:graphicFrame macro="">
      <xdr:nvGraphicFramePr>
        <xdr:cNvPr id="13" name="Graf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0.35541</cdr:x>
      <cdr:y>0.80848</cdr:y>
    </cdr:from>
    <cdr:to>
      <cdr:x>0.52494</cdr:x>
      <cdr:y>1</cdr:y>
    </cdr:to>
    <cdr:sp macro="" textlink="">
      <cdr:nvSpPr>
        <cdr:cNvPr id="2" name="BlokTextu 1"/>
        <cdr:cNvSpPr txBox="1"/>
      </cdr:nvSpPr>
      <cdr:spPr>
        <a:xfrm xmlns:a="http://schemas.openxmlformats.org/drawingml/2006/main">
          <a:off x="1916907" y="4441032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sk-SK" sz="1100"/>
        </a:p>
      </cdr:txBody>
    </cdr:sp>
  </cdr:relSizeAnchor>
  <cdr:relSizeAnchor xmlns:cdr="http://schemas.openxmlformats.org/drawingml/2006/chartDrawing">
    <cdr:from>
      <cdr:x>0.35541</cdr:x>
      <cdr:y>0.80848</cdr:y>
    </cdr:from>
    <cdr:to>
      <cdr:x>0.52494</cdr:x>
      <cdr:y>1</cdr:y>
    </cdr:to>
    <cdr:sp macro="" textlink="">
      <cdr:nvSpPr>
        <cdr:cNvPr id="3" name="BlokTextu 1"/>
        <cdr:cNvSpPr txBox="1"/>
      </cdr:nvSpPr>
      <cdr:spPr>
        <a:xfrm xmlns:a="http://schemas.openxmlformats.org/drawingml/2006/main">
          <a:off x="1916907" y="4441032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sk-SK" sz="1100"/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592930</xdr:colOff>
      <xdr:row>3</xdr:row>
      <xdr:rowOff>142875</xdr:rowOff>
    </xdr:from>
    <xdr:to>
      <xdr:col>32</xdr:col>
      <xdr:colOff>319087</xdr:colOff>
      <xdr:row>16</xdr:row>
      <xdr:rowOff>76201</xdr:rowOff>
    </xdr:to>
    <xdr:graphicFrame macro="">
      <xdr:nvGraphicFramePr>
        <xdr:cNvPr id="22" name="Graf 2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25</xdr:col>
      <xdr:colOff>211931</xdr:colOff>
      <xdr:row>16</xdr:row>
      <xdr:rowOff>69057</xdr:rowOff>
    </xdr:from>
    <xdr:to>
      <xdr:col>32</xdr:col>
      <xdr:colOff>69057</xdr:colOff>
      <xdr:row>29</xdr:row>
      <xdr:rowOff>69056</xdr:rowOff>
    </xdr:to>
    <xdr:graphicFrame macro="">
      <xdr:nvGraphicFramePr>
        <xdr:cNvPr id="23" name="Graf 2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25</xdr:col>
      <xdr:colOff>100013</xdr:colOff>
      <xdr:row>29</xdr:row>
      <xdr:rowOff>111919</xdr:rowOff>
    </xdr:from>
    <xdr:to>
      <xdr:col>31</xdr:col>
      <xdr:colOff>578645</xdr:colOff>
      <xdr:row>41</xdr:row>
      <xdr:rowOff>100013</xdr:rowOff>
    </xdr:to>
    <xdr:graphicFrame macro="">
      <xdr:nvGraphicFramePr>
        <xdr:cNvPr id="24" name="Graf 2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25</xdr:col>
      <xdr:colOff>7143</xdr:colOff>
      <xdr:row>41</xdr:row>
      <xdr:rowOff>166688</xdr:rowOff>
    </xdr:from>
    <xdr:to>
      <xdr:col>32</xdr:col>
      <xdr:colOff>126207</xdr:colOff>
      <xdr:row>52</xdr:row>
      <xdr:rowOff>59532</xdr:rowOff>
    </xdr:to>
    <xdr:graphicFrame macro="">
      <xdr:nvGraphicFramePr>
        <xdr:cNvPr id="25" name="Graf 2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313268</xdr:colOff>
      <xdr:row>4</xdr:row>
      <xdr:rowOff>93133</xdr:rowOff>
    </xdr:from>
    <xdr:to>
      <xdr:col>17</xdr:col>
      <xdr:colOff>541867</xdr:colOff>
      <xdr:row>30</xdr:row>
      <xdr:rowOff>42332</xdr:rowOff>
    </xdr:to>
    <xdr:graphicFrame macro="">
      <xdr:nvGraphicFramePr>
        <xdr:cNvPr id="10" name="Graf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0.35541</cdr:x>
      <cdr:y>0.80848</cdr:y>
    </cdr:from>
    <cdr:to>
      <cdr:x>0.52494</cdr:x>
      <cdr:y>1</cdr:y>
    </cdr:to>
    <cdr:sp macro="" textlink="">
      <cdr:nvSpPr>
        <cdr:cNvPr id="2" name="BlokTextu 1"/>
        <cdr:cNvSpPr txBox="1"/>
      </cdr:nvSpPr>
      <cdr:spPr>
        <a:xfrm xmlns:a="http://schemas.openxmlformats.org/drawingml/2006/main">
          <a:off x="1916907" y="4441032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sk-SK" sz="1100"/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535780</xdr:colOff>
      <xdr:row>4</xdr:row>
      <xdr:rowOff>0</xdr:rowOff>
    </xdr:from>
    <xdr:to>
      <xdr:col>32</xdr:col>
      <xdr:colOff>261937</xdr:colOff>
      <xdr:row>16</xdr:row>
      <xdr:rowOff>142876</xdr:rowOff>
    </xdr:to>
    <xdr:graphicFrame macro="">
      <xdr:nvGraphicFramePr>
        <xdr:cNvPr id="29" name="Graf 2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24</xdr:col>
      <xdr:colOff>535781</xdr:colOff>
      <xdr:row>16</xdr:row>
      <xdr:rowOff>154782</xdr:rowOff>
    </xdr:from>
    <xdr:to>
      <xdr:col>31</xdr:col>
      <xdr:colOff>392907</xdr:colOff>
      <xdr:row>29</xdr:row>
      <xdr:rowOff>154781</xdr:rowOff>
    </xdr:to>
    <xdr:graphicFrame macro="">
      <xdr:nvGraphicFramePr>
        <xdr:cNvPr id="30" name="Graf 2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24</xdr:col>
      <xdr:colOff>464343</xdr:colOff>
      <xdr:row>41</xdr:row>
      <xdr:rowOff>166688</xdr:rowOff>
    </xdr:from>
    <xdr:to>
      <xdr:col>31</xdr:col>
      <xdr:colOff>583407</xdr:colOff>
      <xdr:row>52</xdr:row>
      <xdr:rowOff>59532</xdr:rowOff>
    </xdr:to>
    <xdr:graphicFrame macro="">
      <xdr:nvGraphicFramePr>
        <xdr:cNvPr id="32" name="Graf 3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514351</xdr:colOff>
      <xdr:row>20</xdr:row>
      <xdr:rowOff>19050</xdr:rowOff>
    </xdr:from>
    <xdr:to>
      <xdr:col>19</xdr:col>
      <xdr:colOff>457201</xdr:colOff>
      <xdr:row>36</xdr:row>
      <xdr:rowOff>135731</xdr:rowOff>
    </xdr:to>
    <xdr:graphicFrame macro="">
      <xdr:nvGraphicFramePr>
        <xdr:cNvPr id="11" name="Graf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25</xdr:col>
      <xdr:colOff>0</xdr:colOff>
      <xdr:row>30</xdr:row>
      <xdr:rowOff>1</xdr:rowOff>
    </xdr:from>
    <xdr:to>
      <xdr:col>31</xdr:col>
      <xdr:colOff>457200</xdr:colOff>
      <xdr:row>41</xdr:row>
      <xdr:rowOff>76201</xdr:rowOff>
    </xdr:to>
    <xdr:graphicFrame macro="">
      <xdr:nvGraphicFramePr>
        <xdr:cNvPr id="15" name="Graf 1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0.35541</cdr:x>
      <cdr:y>0.80848</cdr:y>
    </cdr:from>
    <cdr:to>
      <cdr:x>0.52494</cdr:x>
      <cdr:y>1</cdr:y>
    </cdr:to>
    <cdr:sp macro="" textlink="">
      <cdr:nvSpPr>
        <cdr:cNvPr id="2" name="BlokTextu 1"/>
        <cdr:cNvSpPr txBox="1"/>
      </cdr:nvSpPr>
      <cdr:spPr>
        <a:xfrm xmlns:a="http://schemas.openxmlformats.org/drawingml/2006/main">
          <a:off x="1916907" y="4441032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sk-SK" sz="1100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H26"/>
  <sheetViews>
    <sheetView workbookViewId="0">
      <selection activeCell="D24" sqref="D24"/>
    </sheetView>
  </sheetViews>
  <sheetFormatPr defaultRowHeight="14.4"/>
  <cols>
    <col min="4" max="4" width="13.33203125" customWidth="1"/>
    <col min="6" max="6" width="12.88671875" customWidth="1"/>
    <col min="7" max="7" width="16.21875" customWidth="1"/>
  </cols>
  <sheetData>
    <row r="1" spans="1:8" ht="18">
      <c r="A1" s="104" t="s">
        <v>48</v>
      </c>
    </row>
    <row r="2" spans="1:8">
      <c r="A2" t="s">
        <v>49</v>
      </c>
    </row>
    <row r="3" spans="1:8">
      <c r="A3" t="s">
        <v>50</v>
      </c>
    </row>
    <row r="5" spans="1:8" ht="15" thickBot="1"/>
    <row r="6" spans="1:8">
      <c r="A6" s="69"/>
      <c r="B6" s="70"/>
      <c r="C6" s="93" t="s">
        <v>46</v>
      </c>
      <c r="D6" s="93"/>
      <c r="E6" s="93"/>
      <c r="F6" s="93"/>
      <c r="G6" s="93"/>
      <c r="H6" s="94"/>
    </row>
    <row r="7" spans="1:8">
      <c r="A7" s="71"/>
      <c r="B7" s="72"/>
      <c r="C7" s="91" t="s">
        <v>39</v>
      </c>
      <c r="D7" s="91"/>
      <c r="E7" s="91"/>
      <c r="F7" s="91"/>
      <c r="G7" s="91"/>
      <c r="H7" s="92"/>
    </row>
    <row r="8" spans="1:8" s="99" customFormat="1" ht="47.4" customHeight="1" thickBot="1">
      <c r="A8" s="101" t="s">
        <v>0</v>
      </c>
      <c r="B8" s="100" t="s">
        <v>47</v>
      </c>
      <c r="C8" s="102" t="s">
        <v>40</v>
      </c>
      <c r="D8" s="102" t="s">
        <v>41</v>
      </c>
      <c r="E8" s="102" t="s">
        <v>42</v>
      </c>
      <c r="F8" s="102" t="s">
        <v>43</v>
      </c>
      <c r="G8" s="102" t="s">
        <v>44</v>
      </c>
      <c r="H8" s="103" t="s">
        <v>45</v>
      </c>
    </row>
    <row r="9" spans="1:8" ht="15.6">
      <c r="A9" s="62" t="s">
        <v>4</v>
      </c>
      <c r="B9" s="95">
        <v>3.43</v>
      </c>
      <c r="C9" s="61">
        <f>Oasis_HLB!K48</f>
        <v>2.9433911153225818</v>
      </c>
      <c r="D9" s="61">
        <f>Speedisk!K48</f>
        <v>2.59680918241932</v>
      </c>
      <c r="E9" s="61">
        <f>'XAD7'!K48</f>
        <v>1.3907667398859931</v>
      </c>
      <c r="F9" s="61">
        <f>Oasis_MAX!K48</f>
        <v>4.8709284556695032</v>
      </c>
      <c r="G9" s="61">
        <f>ED_anion_exchange_SR!K48</f>
        <v>3.128625638269853</v>
      </c>
      <c r="H9" s="63">
        <f>AlteSil!K48</f>
        <v>7.3966219579881698E-2</v>
      </c>
    </row>
    <row r="10" spans="1:8" ht="15.6">
      <c r="A10" s="62" t="s">
        <v>5</v>
      </c>
      <c r="B10" s="96">
        <v>4.0599999999999996</v>
      </c>
      <c r="C10" s="61">
        <f>Oasis_HLB!K49</f>
        <v>3.5902016347372059</v>
      </c>
      <c r="D10" s="61">
        <f>Speedisk!K49</f>
        <v>3.6035981335373748</v>
      </c>
      <c r="E10" s="61">
        <f>'XAD7'!K49</f>
        <v>2.0112531383891659</v>
      </c>
      <c r="F10" s="61">
        <f>Oasis_MAX!K49</f>
        <v>4.7884083495582388</v>
      </c>
      <c r="G10" s="61">
        <f>ED_anion_exchange_SR!K49</f>
        <v>3.0956231503074547</v>
      </c>
      <c r="H10" s="63">
        <f>AlteSil!K49</f>
        <v>-0.13499155325719447</v>
      </c>
    </row>
    <row r="11" spans="1:8" ht="15.6">
      <c r="A11" s="62" t="s">
        <v>6</v>
      </c>
      <c r="B11" s="96">
        <v>4.67</v>
      </c>
      <c r="C11" s="61">
        <f>Oasis_HLB!K50</f>
        <v>3.7834454032484954</v>
      </c>
      <c r="D11" s="61">
        <f>Speedisk!K50</f>
        <v>4.3658381216021249</v>
      </c>
      <c r="E11" s="61">
        <f>'XAD7'!K50</f>
        <v>2.4842378458688898</v>
      </c>
      <c r="F11" s="61">
        <f>Oasis_MAX!K50</f>
        <v>4.707191402000495</v>
      </c>
      <c r="G11" s="61">
        <f>ED_anion_exchange_SR!K50</f>
        <v>2.8581763982669335</v>
      </c>
      <c r="H11" s="63">
        <f>AlteSil!K50</f>
        <v>0.16015571946412865</v>
      </c>
    </row>
    <row r="12" spans="1:8" ht="15.6">
      <c r="A12" s="62" t="s">
        <v>7</v>
      </c>
      <c r="B12" s="96">
        <v>5.3</v>
      </c>
      <c r="C12" s="61">
        <f>Oasis_HLB!K51</f>
        <v>4.1656015813531333</v>
      </c>
      <c r="D12" s="61">
        <f>Speedisk!K51</f>
        <v>5.0348414652049041</v>
      </c>
      <c r="E12" s="61">
        <f>'XAD7'!K51</f>
        <v>2.6511167814244327</v>
      </c>
      <c r="F12" s="61">
        <f>Oasis_MAX!K51</f>
        <v>4.7722332056390577</v>
      </c>
      <c r="G12" s="61">
        <f>ED_anion_exchange_SR!K51</f>
        <v>3.6522211209574587</v>
      </c>
      <c r="H12" s="63">
        <f>AlteSil!K51</f>
        <v>-0.10284073590175713</v>
      </c>
    </row>
    <row r="13" spans="1:8" ht="15.6">
      <c r="A13" s="62" t="s">
        <v>8</v>
      </c>
      <c r="B13" s="96">
        <v>6.5</v>
      </c>
      <c r="C13" s="61">
        <f>Oasis_HLB!K52</f>
        <v>4.5939726701208752</v>
      </c>
      <c r="D13" s="61">
        <f>Speedisk!K52</f>
        <v>5.1293767978802762</v>
      </c>
      <c r="E13" s="61">
        <f>'XAD7'!K52</f>
        <v>3.0957420683009249</v>
      </c>
      <c r="F13" s="61">
        <f>Oasis_MAX!K52</f>
        <v>4.8156846057904339</v>
      </c>
      <c r="G13" s="61">
        <f>ED_anion_exchange_SR!K52</f>
        <v>3.0825310433822017</v>
      </c>
      <c r="H13" s="63">
        <f>AlteSil!K52</f>
        <v>5.2999238766137546E-2</v>
      </c>
    </row>
    <row r="14" spans="1:8" ht="15.6">
      <c r="A14" s="64" t="s">
        <v>9</v>
      </c>
      <c r="B14" s="97">
        <v>7.77</v>
      </c>
      <c r="C14" s="61">
        <f>Oasis_HLB!K53</f>
        <v>4.495941985816537</v>
      </c>
      <c r="D14" s="61">
        <f>Speedisk!K53</f>
        <v>5.0968157362192343</v>
      </c>
      <c r="E14" s="61">
        <f>'XAD7'!K53</f>
        <v>3.4834005455117882</v>
      </c>
      <c r="F14" s="61">
        <f>Oasis_MAX!K53</f>
        <v>4.519478555167213</v>
      </c>
      <c r="G14" s="61">
        <f>ED_anion_exchange_SR!K53</f>
        <v>3.134423334975259</v>
      </c>
      <c r="H14" s="63">
        <f>AlteSil!K53</f>
        <v>1.3332053807760811</v>
      </c>
    </row>
    <row r="15" spans="1:8" ht="15.6">
      <c r="A15" s="64" t="s">
        <v>10</v>
      </c>
      <c r="B15" s="96">
        <v>8.25</v>
      </c>
      <c r="C15" s="61">
        <f>Oasis_HLB!K54</f>
        <v>4.3545610385273053</v>
      </c>
      <c r="D15" s="61">
        <f>Speedisk!K54</f>
        <v>5.1432162298806734</v>
      </c>
      <c r="E15" s="61">
        <f>'XAD7'!K54</f>
        <v>3.6383210932256942</v>
      </c>
      <c r="F15" s="61">
        <f>Oasis_MAX!K54</f>
        <v>4.3026180318934815</v>
      </c>
      <c r="G15" s="61">
        <f>ED_anion_exchange_SR!K54</f>
        <v>3.0836301137570903</v>
      </c>
      <c r="H15" s="63">
        <f>AlteSil!K54</f>
        <v>2.0644842758018429</v>
      </c>
    </row>
    <row r="16" spans="1:8" ht="15.6">
      <c r="A16" s="64" t="s">
        <v>11</v>
      </c>
      <c r="B16" s="96">
        <v>3.9</v>
      </c>
      <c r="C16" s="61">
        <f>Oasis_HLB!K55</f>
        <v>3.6578588663986009</v>
      </c>
      <c r="D16" s="61">
        <f>Speedisk!K55</f>
        <v>3.7628315576762787</v>
      </c>
      <c r="E16" s="61">
        <f>'XAD7'!K55</f>
        <v>2.3031330130613861</v>
      </c>
      <c r="F16" s="61">
        <f>Oasis_MAX!K55</f>
        <v>4.2625141539275697</v>
      </c>
      <c r="G16" s="61">
        <f>ED_anion_exchange_SR!K55</f>
        <v>3.2536510475799938</v>
      </c>
      <c r="H16" s="63">
        <f>AlteSil!K55</f>
        <v>-9.8166605977272559E-2</v>
      </c>
    </row>
    <row r="17" spans="1:8" ht="15.6">
      <c r="A17" s="64" t="s">
        <v>12</v>
      </c>
      <c r="B17" s="96">
        <v>5.17</v>
      </c>
      <c r="C17" s="61">
        <f>Oasis_HLB!K56</f>
        <v>4.2498971849752376</v>
      </c>
      <c r="D17" s="61">
        <f>Speedisk!K56</f>
        <v>5.1487349223517</v>
      </c>
      <c r="E17" s="61">
        <f>'XAD7'!K56</f>
        <v>2.7691298951686036</v>
      </c>
      <c r="F17" s="61">
        <f>Oasis_MAX!K56</f>
        <v>4.2895243282469604</v>
      </c>
      <c r="G17" s="61">
        <f>ED_anion_exchange_SR!K56</f>
        <v>2.8975869990510992</v>
      </c>
      <c r="H17" s="63">
        <f>AlteSil!K56</f>
        <v>-0.19081027131024597</v>
      </c>
    </row>
    <row r="18" spans="1:8" ht="15.6">
      <c r="A18" s="64" t="s">
        <v>13</v>
      </c>
      <c r="B18" s="96">
        <v>6.43</v>
      </c>
      <c r="C18" s="61">
        <f>Oasis_HLB!K57</f>
        <v>4.6803177910018032</v>
      </c>
      <c r="D18" s="61">
        <f>Speedisk!K57</f>
        <v>5.4507770844479921</v>
      </c>
      <c r="E18" s="61">
        <f>'XAD7'!K57</f>
        <v>3.1243528779116865</v>
      </c>
      <c r="F18" s="61">
        <f>Oasis_MAX!K57</f>
        <v>4.3325310775671193</v>
      </c>
      <c r="G18" s="61">
        <f>ED_anion_exchange_SR!K57</f>
        <v>2.9212578794528472</v>
      </c>
      <c r="H18" s="63">
        <f>AlteSil!K57</f>
        <v>-0.22273469909890053</v>
      </c>
    </row>
    <row r="19" spans="1:8" ht="15.6">
      <c r="A19" s="65" t="s">
        <v>14</v>
      </c>
      <c r="B19" s="97">
        <v>5.62</v>
      </c>
      <c r="C19" s="61">
        <f>Oasis_HLB!K58</f>
        <v>4.9092661249678784</v>
      </c>
      <c r="D19" s="61">
        <f>Speedisk!K58</f>
        <v>5.7109730860408607</v>
      </c>
      <c r="E19" s="61">
        <f>'XAD7'!K58</f>
        <v>3.5049168400691881</v>
      </c>
      <c r="F19" s="61">
        <f>Oasis_MAX!K58</f>
        <v>5.1586831193152989</v>
      </c>
      <c r="G19" s="61">
        <f>ED_anion_exchange_SR!K58</f>
        <v>2.6514570836189604</v>
      </c>
      <c r="H19" s="63">
        <f>AlteSil!K58</f>
        <v>2.4310164821200373</v>
      </c>
    </row>
    <row r="20" spans="1:8" ht="16.2" thickBot="1">
      <c r="A20" s="66" t="s">
        <v>20</v>
      </c>
      <c r="B20" s="98">
        <v>5.92</v>
      </c>
      <c r="C20" s="67">
        <f>Oasis_HLB!K59</f>
        <v>4.4001687542966827</v>
      </c>
      <c r="D20" s="67">
        <f>Speedisk!K59</f>
        <v>5.1591593128116342</v>
      </c>
      <c r="E20" s="67">
        <f>'XAD7'!K59</f>
        <v>2.8459336433214224</v>
      </c>
      <c r="F20" s="67">
        <f>Oasis_MAX!K59</f>
        <v>4.7672227377148539</v>
      </c>
      <c r="G20" s="67">
        <f>ED_anion_exchange_SR!K59</f>
        <v>3.2877312232744043</v>
      </c>
      <c r="H20" s="68">
        <f>AlteSil!K59</f>
        <v>5.1663267497130627E-2</v>
      </c>
    </row>
    <row r="21" spans="1:8">
      <c r="A21" s="60"/>
      <c r="B21" s="60"/>
      <c r="C21" s="60"/>
      <c r="D21" s="60"/>
      <c r="E21" s="60"/>
      <c r="F21" s="60"/>
      <c r="G21" s="60"/>
    </row>
    <row r="22" spans="1:8">
      <c r="A22" s="60"/>
      <c r="B22" s="60"/>
      <c r="C22" s="60"/>
      <c r="D22" s="60"/>
      <c r="E22" s="60"/>
      <c r="F22" s="60"/>
      <c r="G22" s="60"/>
    </row>
    <row r="23" spans="1:8">
      <c r="A23" s="60"/>
      <c r="B23" s="60"/>
      <c r="C23" s="60"/>
      <c r="D23" s="60"/>
      <c r="E23" s="60"/>
      <c r="F23" s="60"/>
      <c r="G23" s="60"/>
    </row>
    <row r="24" spans="1:8">
      <c r="D24" s="60"/>
      <c r="E24" s="60"/>
      <c r="F24" s="60"/>
      <c r="G24" s="60"/>
    </row>
    <row r="25" spans="1:8">
      <c r="D25" s="60"/>
      <c r="E25" s="60"/>
      <c r="F25" s="60"/>
      <c r="G25" s="60"/>
    </row>
    <row r="26" spans="1:8">
      <c r="D26" s="60"/>
      <c r="E26" s="60"/>
      <c r="F26" s="60"/>
      <c r="G26" s="60"/>
    </row>
  </sheetData>
  <mergeCells count="2">
    <mergeCell ref="C7:H7"/>
    <mergeCell ref="C6:H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C00000"/>
  </sheetPr>
  <dimension ref="A1:Y59"/>
  <sheetViews>
    <sheetView workbookViewId="0">
      <selection activeCell="L22" sqref="L22"/>
    </sheetView>
  </sheetViews>
  <sheetFormatPr defaultRowHeight="14.4"/>
  <cols>
    <col min="11" max="11" width="10.77734375" customWidth="1"/>
    <col min="13" max="13" width="17.44140625" customWidth="1"/>
  </cols>
  <sheetData>
    <row r="1" spans="1:25" ht="15" thickBot="1">
      <c r="M1" s="27"/>
      <c r="T1" s="117"/>
      <c r="U1" s="117"/>
      <c r="V1" s="117"/>
      <c r="W1" s="117"/>
      <c r="X1" s="117"/>
      <c r="Y1" s="117"/>
    </row>
    <row r="2" spans="1:25" ht="18.600000000000001" thickBot="1">
      <c r="B2" s="123" t="s">
        <v>31</v>
      </c>
      <c r="C2" s="124"/>
      <c r="D2" s="124"/>
      <c r="E2" s="124"/>
      <c r="F2" s="124"/>
      <c r="G2" s="125"/>
      <c r="M2" s="27"/>
      <c r="T2" s="117"/>
      <c r="U2" s="120" t="s">
        <v>55</v>
      </c>
      <c r="V2" s="120"/>
      <c r="W2" s="120"/>
      <c r="X2" s="120"/>
      <c r="Y2" s="121"/>
    </row>
    <row r="3" spans="1:25" ht="15.6">
      <c r="B3" s="1"/>
      <c r="C3" s="2"/>
      <c r="D3" s="2"/>
      <c r="E3" s="2"/>
      <c r="F3" s="1"/>
      <c r="G3" s="1"/>
      <c r="H3" s="1"/>
      <c r="I3" s="1"/>
      <c r="J3" s="1"/>
      <c r="K3" s="1"/>
      <c r="M3" s="27"/>
      <c r="T3" s="117"/>
      <c r="U3" s="118"/>
      <c r="V3" s="119"/>
      <c r="W3" s="117"/>
      <c r="X3" s="117"/>
      <c r="Y3" s="117"/>
    </row>
    <row r="4" spans="1:25" ht="16.2" thickBot="1">
      <c r="B4" s="3" t="s">
        <v>51</v>
      </c>
      <c r="C4" s="2"/>
      <c r="D4" s="2"/>
      <c r="E4" s="2"/>
      <c r="F4" s="1"/>
      <c r="G4" s="1"/>
      <c r="H4" s="1"/>
      <c r="I4" s="1"/>
      <c r="J4" s="1"/>
      <c r="K4" s="1"/>
      <c r="M4" s="27"/>
      <c r="U4" s="1"/>
      <c r="V4" s="27"/>
    </row>
    <row r="5" spans="1:25" ht="18.600000000000001" thickBot="1">
      <c r="B5" s="20" t="s">
        <v>0</v>
      </c>
      <c r="C5" s="18" t="s">
        <v>1</v>
      </c>
      <c r="D5" s="18" t="s">
        <v>2</v>
      </c>
      <c r="E5" s="22" t="s">
        <v>3</v>
      </c>
      <c r="F5" s="20" t="s">
        <v>15</v>
      </c>
      <c r="G5" s="21" t="s">
        <v>16</v>
      </c>
      <c r="H5" s="23"/>
      <c r="I5" s="23"/>
      <c r="J5" s="23"/>
      <c r="K5" s="23"/>
      <c r="M5" s="27"/>
      <c r="P5" s="24"/>
      <c r="Q5" s="24"/>
      <c r="U5" s="25" t="s">
        <v>0</v>
      </c>
      <c r="V5" s="28"/>
      <c r="W5" s="26" t="s">
        <v>15</v>
      </c>
      <c r="X5" s="25" t="s">
        <v>16</v>
      </c>
    </row>
    <row r="6" spans="1:25" ht="15.6">
      <c r="A6" s="45"/>
      <c r="B6" s="52" t="s">
        <v>4</v>
      </c>
      <c r="C6" s="122">
        <v>3.43</v>
      </c>
      <c r="D6" s="14">
        <v>3.5022247243721512</v>
      </c>
      <c r="E6" s="14">
        <v>0.18154477083936138</v>
      </c>
      <c r="F6" s="44">
        <v>9.2666666666666657</v>
      </c>
      <c r="G6" s="44">
        <v>29.454270135562155</v>
      </c>
      <c r="H6" s="23"/>
      <c r="I6" s="24"/>
      <c r="J6" s="24"/>
      <c r="K6" s="23"/>
      <c r="M6" s="27"/>
      <c r="P6" s="24"/>
      <c r="Q6" s="24"/>
      <c r="U6" s="76" t="s">
        <v>4</v>
      </c>
      <c r="V6" s="31">
        <v>0.23134228809034463</v>
      </c>
      <c r="W6" s="34">
        <v>9.2666666666666657</v>
      </c>
      <c r="X6" s="35">
        <v>29.454270135562155</v>
      </c>
    </row>
    <row r="7" spans="1:25" ht="15.6">
      <c r="A7" s="46"/>
      <c r="B7" s="52" t="s">
        <v>5</v>
      </c>
      <c r="C7" s="15">
        <v>4.0599999999999996</v>
      </c>
      <c r="D7" s="14">
        <v>3.6227089139925721</v>
      </c>
      <c r="E7" s="14">
        <v>0.22930687898410618</v>
      </c>
      <c r="F7" s="44">
        <v>4.9533333333333331</v>
      </c>
      <c r="G7" s="44">
        <v>20.778130457305199</v>
      </c>
      <c r="H7" s="23"/>
      <c r="I7" s="24"/>
      <c r="J7" s="24"/>
      <c r="K7" s="23"/>
      <c r="M7" s="27"/>
      <c r="P7" s="24"/>
      <c r="Q7" s="24"/>
      <c r="U7" s="77"/>
      <c r="V7" s="29">
        <v>100</v>
      </c>
      <c r="W7" s="36">
        <v>90</v>
      </c>
      <c r="X7" s="37">
        <v>81.395043667922565</v>
      </c>
    </row>
    <row r="8" spans="1:25" ht="15.6">
      <c r="A8" s="48"/>
      <c r="B8" s="52" t="s">
        <v>6</v>
      </c>
      <c r="C8" s="15">
        <v>4.67</v>
      </c>
      <c r="D8" s="14">
        <v>3.3462450975969866</v>
      </c>
      <c r="E8" s="14">
        <v>0.28722076686152276</v>
      </c>
      <c r="F8" s="44">
        <v>7.8040000000000003</v>
      </c>
      <c r="G8" s="44">
        <v>17.32057710986108</v>
      </c>
      <c r="H8" s="23"/>
      <c r="I8" s="24"/>
      <c r="J8" s="24"/>
      <c r="K8" s="23"/>
      <c r="M8" s="27"/>
      <c r="P8" s="24"/>
      <c r="Q8" s="24"/>
      <c r="U8" s="77"/>
      <c r="V8" s="29">
        <v>1000</v>
      </c>
      <c r="W8" s="36">
        <v>824</v>
      </c>
      <c r="X8" s="37">
        <v>702.02728423840438</v>
      </c>
    </row>
    <row r="9" spans="1:25" ht="16.2" thickBot="1">
      <c r="A9" s="49"/>
      <c r="B9" s="52" t="s">
        <v>7</v>
      </c>
      <c r="C9" s="15">
        <v>5.3</v>
      </c>
      <c r="D9" s="14">
        <v>3.9894176221398001</v>
      </c>
      <c r="E9" s="14">
        <v>0.38507834699819332</v>
      </c>
      <c r="F9" s="44">
        <v>1.2986666666666666</v>
      </c>
      <c r="G9" s="44">
        <v>12.674047067465082</v>
      </c>
      <c r="H9" s="23"/>
      <c r="I9" s="24"/>
      <c r="J9" s="24"/>
      <c r="K9" s="23"/>
      <c r="M9" s="27"/>
      <c r="P9" s="24"/>
      <c r="Q9" s="24"/>
      <c r="U9" s="78"/>
      <c r="V9" s="32">
        <v>10000</v>
      </c>
      <c r="W9" s="38">
        <v>9280</v>
      </c>
      <c r="X9" s="39">
        <v>3706.6741489952051</v>
      </c>
    </row>
    <row r="10" spans="1:25" ht="15.6">
      <c r="A10" s="55"/>
      <c r="B10" s="52" t="s">
        <v>8</v>
      </c>
      <c r="C10" s="15">
        <v>6.5</v>
      </c>
      <c r="D10" s="14">
        <v>3.9138203307370549</v>
      </c>
      <c r="E10" s="14">
        <v>0.39828669268905337</v>
      </c>
      <c r="F10" s="44">
        <v>1.5373333333333334</v>
      </c>
      <c r="G10" s="44">
        <v>12.606321379920344</v>
      </c>
      <c r="H10" s="23"/>
      <c r="I10" s="24"/>
      <c r="J10" s="24"/>
      <c r="K10" s="23"/>
      <c r="M10" s="27"/>
      <c r="P10" s="24"/>
      <c r="Q10" s="24"/>
      <c r="U10" s="76" t="s">
        <v>5</v>
      </c>
      <c r="V10" s="33">
        <v>0.23134228809034463</v>
      </c>
      <c r="W10" s="40">
        <v>4.9533333333333331</v>
      </c>
      <c r="X10" s="41">
        <v>20.778130457305199</v>
      </c>
    </row>
    <row r="11" spans="1:25" ht="15.6">
      <c r="A11" s="56"/>
      <c r="B11" s="16" t="s">
        <v>9</v>
      </c>
      <c r="C11" s="17">
        <v>7.77</v>
      </c>
      <c r="D11" s="14">
        <v>3.1859945539190124</v>
      </c>
      <c r="E11" s="14">
        <v>0.43805745630096515</v>
      </c>
      <c r="F11" s="44">
        <v>6.4933333333333332</v>
      </c>
      <c r="G11" s="44">
        <v>9.9646546501105977</v>
      </c>
      <c r="H11" s="23"/>
      <c r="I11" s="24"/>
      <c r="J11" s="24"/>
      <c r="K11" s="23"/>
      <c r="M11" s="27"/>
      <c r="P11" s="24"/>
      <c r="Q11" s="24"/>
      <c r="U11" s="77"/>
      <c r="V11" s="29">
        <v>100</v>
      </c>
      <c r="W11" s="36">
        <v>46.933333333333337</v>
      </c>
      <c r="X11" s="37">
        <v>169.50236244216069</v>
      </c>
    </row>
    <row r="12" spans="1:25" ht="15.6">
      <c r="A12" s="50"/>
      <c r="B12" s="16" t="s">
        <v>10</v>
      </c>
      <c r="C12" s="15">
        <v>8.25</v>
      </c>
      <c r="D12" s="14">
        <v>3.3904507988677515</v>
      </c>
      <c r="E12" s="14">
        <v>0.43238834532788406</v>
      </c>
      <c r="F12" s="44">
        <v>7.5333333333333323</v>
      </c>
      <c r="G12" s="44">
        <v>18.51134535652681</v>
      </c>
      <c r="H12" s="23"/>
      <c r="I12" s="24"/>
      <c r="J12" s="24"/>
      <c r="K12" s="23"/>
      <c r="M12" s="27"/>
      <c r="P12" s="24"/>
      <c r="Q12" s="24"/>
      <c r="U12" s="77"/>
      <c r="V12" s="29">
        <v>1000</v>
      </c>
      <c r="W12" s="36">
        <v>421.06666666666666</v>
      </c>
      <c r="X12" s="37">
        <v>2016.4853380993584</v>
      </c>
    </row>
    <row r="13" spans="1:25" ht="16.2" thickBot="1">
      <c r="A13" s="51"/>
      <c r="B13" s="16" t="s">
        <v>11</v>
      </c>
      <c r="C13" s="15">
        <v>3.9</v>
      </c>
      <c r="D13" s="14">
        <v>3.819067390994622</v>
      </c>
      <c r="E13" s="14">
        <v>0.37138884018235796</v>
      </c>
      <c r="F13" s="44">
        <v>1.2973333333333334</v>
      </c>
      <c r="G13" s="44">
        <v>8.5530097651260117</v>
      </c>
      <c r="H13" s="23"/>
      <c r="I13" s="24"/>
      <c r="J13" s="24"/>
      <c r="K13" s="23"/>
      <c r="M13" s="27"/>
      <c r="P13" s="24"/>
      <c r="Q13" s="24"/>
      <c r="U13" s="78"/>
      <c r="V13" s="30">
        <v>10000</v>
      </c>
      <c r="W13" s="42">
        <v>6520</v>
      </c>
      <c r="X13" s="43">
        <v>12380.18772504269</v>
      </c>
    </row>
    <row r="14" spans="1:25" ht="15.6">
      <c r="A14" s="47"/>
      <c r="B14" s="16" t="s">
        <v>12</v>
      </c>
      <c r="C14" s="15">
        <v>5.17</v>
      </c>
      <c r="D14" s="14">
        <v>3.7819772292193607</v>
      </c>
      <c r="E14" s="14">
        <v>0.41640018900374498</v>
      </c>
      <c r="F14" s="44">
        <v>1.1453333333333333</v>
      </c>
      <c r="G14" s="44">
        <v>6.9328073107224242</v>
      </c>
      <c r="H14" s="23"/>
      <c r="I14" s="24"/>
      <c r="J14" s="24"/>
      <c r="K14" s="23"/>
      <c r="M14" s="27"/>
      <c r="P14" s="24"/>
      <c r="Q14" s="24"/>
      <c r="U14" s="76" t="s">
        <v>6</v>
      </c>
      <c r="V14" s="31">
        <v>0.23134228809034463</v>
      </c>
      <c r="W14" s="34">
        <v>7.8040000000000003</v>
      </c>
      <c r="X14" s="35">
        <v>17.32057710986108</v>
      </c>
    </row>
    <row r="15" spans="1:25" ht="15.6">
      <c r="A15" s="53"/>
      <c r="B15" s="16" t="s">
        <v>13</v>
      </c>
      <c r="C15" s="15">
        <v>6.43</v>
      </c>
      <c r="D15" s="14">
        <v>3.7321532680855269</v>
      </c>
      <c r="E15" s="14">
        <v>0.40044278291715818</v>
      </c>
      <c r="F15" s="44">
        <v>1.2973333333333334</v>
      </c>
      <c r="G15" s="44">
        <v>7.0017217040650932</v>
      </c>
      <c r="H15" s="23"/>
      <c r="I15" s="24"/>
      <c r="J15" s="24"/>
      <c r="K15" s="23"/>
      <c r="M15" s="27"/>
      <c r="P15" s="24"/>
      <c r="Q15" s="24"/>
      <c r="U15" s="77"/>
      <c r="V15" s="29">
        <v>100</v>
      </c>
      <c r="W15" s="36">
        <v>21.959999999999997</v>
      </c>
      <c r="X15" s="37">
        <v>171.3563424154604</v>
      </c>
    </row>
    <row r="16" spans="1:25" ht="15.6">
      <c r="A16" s="54"/>
      <c r="B16" s="10" t="s">
        <v>14</v>
      </c>
      <c r="C16" s="17">
        <v>5.62</v>
      </c>
      <c r="D16" s="14">
        <v>2.968497654834322</v>
      </c>
      <c r="E16" s="14">
        <v>0.35239659520755273</v>
      </c>
      <c r="F16" s="44">
        <v>1.0066666666666666</v>
      </c>
      <c r="G16" s="44">
        <v>0.9362317025736776</v>
      </c>
      <c r="H16" s="23"/>
      <c r="I16" s="24"/>
      <c r="J16" s="24"/>
      <c r="K16" s="23"/>
      <c r="M16" s="27"/>
      <c r="P16" s="24"/>
      <c r="Q16" s="24"/>
      <c r="U16" s="77"/>
      <c r="V16" s="29">
        <v>1000</v>
      </c>
      <c r="W16" s="36">
        <v>131.46666666666667</v>
      </c>
      <c r="X16" s="37">
        <v>2189.8923071820645</v>
      </c>
    </row>
    <row r="17" spans="1:24" ht="16.2" thickBot="1">
      <c r="B17" s="10" t="s">
        <v>20</v>
      </c>
      <c r="C17" s="17">
        <v>5.92</v>
      </c>
      <c r="D17" s="14">
        <v>3.9720857619047858</v>
      </c>
      <c r="E17" s="14">
        <v>0.35776861234755186</v>
      </c>
      <c r="F17" s="44">
        <v>1.6520000000000001</v>
      </c>
      <c r="G17" s="44">
        <v>15.491583238582527</v>
      </c>
      <c r="H17" s="23"/>
      <c r="I17" s="24"/>
      <c r="J17" s="24"/>
      <c r="K17" s="23"/>
      <c r="M17" s="27"/>
      <c r="P17" s="24"/>
      <c r="Q17" s="24"/>
      <c r="U17" s="78"/>
      <c r="V17" s="32">
        <v>10000</v>
      </c>
      <c r="W17" s="38">
        <v>3200</v>
      </c>
      <c r="X17" s="39">
        <v>15127.701171340777</v>
      </c>
    </row>
    <row r="18" spans="1:24" ht="16.2" thickBot="1">
      <c r="B18" s="3" t="s">
        <v>52</v>
      </c>
      <c r="C18" s="2"/>
      <c r="D18" s="2"/>
      <c r="E18" s="2"/>
      <c r="F18" s="1"/>
      <c r="G18" s="1"/>
      <c r="H18" s="23"/>
      <c r="I18" s="24"/>
      <c r="J18" s="24"/>
      <c r="K18" s="23"/>
      <c r="M18" s="27"/>
      <c r="P18" s="24"/>
      <c r="Q18" s="24"/>
      <c r="U18" s="76" t="s">
        <v>7</v>
      </c>
      <c r="V18" s="33">
        <v>0.23134228809034463</v>
      </c>
      <c r="W18" s="40">
        <v>1.2986666666666666</v>
      </c>
      <c r="X18" s="41">
        <v>12.674047067465082</v>
      </c>
    </row>
    <row r="19" spans="1:24" ht="18">
      <c r="B19" s="20" t="s">
        <v>0</v>
      </c>
      <c r="C19" s="18" t="s">
        <v>1</v>
      </c>
      <c r="D19" s="18" t="s">
        <v>2</v>
      </c>
      <c r="E19" s="19" t="s">
        <v>3</v>
      </c>
      <c r="F19" s="20" t="s">
        <v>15</v>
      </c>
      <c r="G19" s="21" t="s">
        <v>16</v>
      </c>
      <c r="H19" s="23"/>
      <c r="I19" s="23"/>
      <c r="J19" s="23"/>
      <c r="K19" s="24"/>
      <c r="M19" s="27"/>
      <c r="P19" s="24"/>
      <c r="Q19" s="24"/>
      <c r="U19" s="77"/>
      <c r="V19" s="29">
        <v>100</v>
      </c>
      <c r="W19" s="36">
        <v>11.866666666666665</v>
      </c>
      <c r="X19" s="37">
        <v>242.79256987425939</v>
      </c>
    </row>
    <row r="20" spans="1:24" ht="15.6">
      <c r="A20" s="45"/>
      <c r="B20" s="12" t="s">
        <v>4</v>
      </c>
      <c r="C20" s="122">
        <v>3.43</v>
      </c>
      <c r="D20" s="14">
        <v>2.9563554510615968</v>
      </c>
      <c r="E20" s="14">
        <v>1.5671707538581714E-2</v>
      </c>
      <c r="F20" s="44">
        <v>90</v>
      </c>
      <c r="G20" s="44">
        <v>81.395043667922565</v>
      </c>
      <c r="H20" s="23"/>
      <c r="I20" s="23"/>
      <c r="J20" s="23"/>
      <c r="K20" s="24"/>
      <c r="M20" s="27"/>
      <c r="P20" s="24"/>
      <c r="Q20" s="24"/>
      <c r="U20" s="77"/>
      <c r="V20" s="29">
        <v>1000</v>
      </c>
      <c r="W20" s="36">
        <v>76</v>
      </c>
      <c r="X20" s="37">
        <v>3652.7687654101533</v>
      </c>
    </row>
    <row r="21" spans="1:24" ht="16.2" thickBot="1">
      <c r="A21" s="46"/>
      <c r="B21" s="12" t="s">
        <v>5</v>
      </c>
      <c r="C21" s="15">
        <v>4.0599999999999996</v>
      </c>
      <c r="D21" s="14">
        <v>3.5576943554818397</v>
      </c>
      <c r="E21" s="14">
        <v>2.8687570730165923E-2</v>
      </c>
      <c r="F21" s="44">
        <v>46.933333333333337</v>
      </c>
      <c r="G21" s="44">
        <v>169.50236244216069</v>
      </c>
      <c r="H21" s="23"/>
      <c r="I21" s="23"/>
      <c r="J21" s="23"/>
      <c r="K21" s="24"/>
      <c r="M21" s="27"/>
      <c r="P21" s="24"/>
      <c r="Q21" s="24"/>
      <c r="U21" s="78"/>
      <c r="V21" s="30">
        <v>10000</v>
      </c>
      <c r="W21" s="42">
        <v>2478.6666666666665</v>
      </c>
      <c r="X21" s="43">
        <v>25972.552950843503</v>
      </c>
    </row>
    <row r="22" spans="1:24" ht="15.6">
      <c r="A22" s="48"/>
      <c r="B22" s="12" t="s">
        <v>6</v>
      </c>
      <c r="C22" s="15">
        <v>4.67</v>
      </c>
      <c r="D22" s="14">
        <v>3.8922678478349866</v>
      </c>
      <c r="E22" s="14">
        <v>8.9442333581408295E-2</v>
      </c>
      <c r="F22" s="44">
        <v>21.959999999999997</v>
      </c>
      <c r="G22" s="44">
        <v>171.3563424154604</v>
      </c>
      <c r="H22" s="23"/>
      <c r="I22" s="23"/>
      <c r="J22" s="23"/>
      <c r="K22" s="24"/>
      <c r="M22" s="27"/>
      <c r="P22" s="24"/>
      <c r="Q22" s="24"/>
      <c r="U22" s="76" t="s">
        <v>8</v>
      </c>
      <c r="V22" s="31">
        <v>0.23134228809034463</v>
      </c>
      <c r="W22" s="34">
        <v>1.5373333333333334</v>
      </c>
      <c r="X22" s="35">
        <v>12.606321379920344</v>
      </c>
    </row>
    <row r="23" spans="1:24" ht="15.6">
      <c r="A23" s="49"/>
      <c r="B23" s="12" t="s">
        <v>7</v>
      </c>
      <c r="C23" s="15">
        <v>5.3</v>
      </c>
      <c r="D23" s="14">
        <v>4.3109066487382117</v>
      </c>
      <c r="E23" s="14">
        <v>0.21714680325642988</v>
      </c>
      <c r="F23" s="44">
        <v>11.866666666666665</v>
      </c>
      <c r="G23" s="44">
        <v>242.79256987425939</v>
      </c>
      <c r="H23" s="23"/>
      <c r="I23" s="23"/>
      <c r="J23" s="23"/>
      <c r="K23" s="24"/>
      <c r="M23" s="27"/>
      <c r="P23" s="24"/>
      <c r="Q23" s="24"/>
      <c r="U23" s="77"/>
      <c r="V23" s="29">
        <v>100</v>
      </c>
      <c r="W23" s="36">
        <v>8.0906666666666656</v>
      </c>
      <c r="X23" s="37">
        <v>292.58921237665265</v>
      </c>
    </row>
    <row r="24" spans="1:24" ht="15.6">
      <c r="A24" s="55"/>
      <c r="B24" s="12" t="s">
        <v>8</v>
      </c>
      <c r="C24" s="15">
        <v>6.5</v>
      </c>
      <c r="D24" s="14">
        <v>4.5582740011330847</v>
      </c>
      <c r="E24" s="14">
        <v>0.26935362461840295</v>
      </c>
      <c r="F24" s="44">
        <v>8.0906666666666656</v>
      </c>
      <c r="G24" s="44">
        <v>292.58921237665265</v>
      </c>
      <c r="H24" s="23"/>
      <c r="I24" s="23"/>
      <c r="J24" s="23"/>
      <c r="K24" s="24"/>
      <c r="M24" s="27"/>
      <c r="P24" s="24"/>
      <c r="Q24" s="24"/>
      <c r="U24" s="77"/>
      <c r="V24" s="29">
        <v>1000</v>
      </c>
      <c r="W24" s="36">
        <v>30.986666666666668</v>
      </c>
      <c r="X24" s="37">
        <v>4561.9983566155615</v>
      </c>
    </row>
    <row r="25" spans="1:24" ht="16.2" thickBot="1">
      <c r="A25" s="56"/>
      <c r="B25" s="16" t="s">
        <v>9</v>
      </c>
      <c r="C25" s="17">
        <v>7.77</v>
      </c>
      <c r="D25" s="14">
        <v>4.3134765988776778</v>
      </c>
      <c r="E25" s="14">
        <v>0.14056232573658445</v>
      </c>
      <c r="F25" s="44">
        <v>13.160000000000002</v>
      </c>
      <c r="G25" s="44">
        <v>270.85227524855844</v>
      </c>
      <c r="H25" s="23"/>
      <c r="I25" s="23"/>
      <c r="J25" s="23"/>
      <c r="K25" s="24"/>
      <c r="M25" s="27"/>
      <c r="P25" s="24"/>
      <c r="Q25" s="24"/>
      <c r="U25" s="78"/>
      <c r="V25" s="32">
        <v>10000</v>
      </c>
      <c r="W25" s="38">
        <v>749.33333333333337</v>
      </c>
      <c r="X25" s="39">
        <v>31940.844264815911</v>
      </c>
    </row>
    <row r="26" spans="1:24" ht="15.6">
      <c r="A26" s="50"/>
      <c r="B26" s="16" t="s">
        <v>10</v>
      </c>
      <c r="C26" s="15">
        <v>8.25</v>
      </c>
      <c r="D26" s="14">
        <v>4.3419547222462658</v>
      </c>
      <c r="E26" s="14">
        <v>0.13437152381090023</v>
      </c>
      <c r="F26" s="44">
        <v>14.146666666666668</v>
      </c>
      <c r="G26" s="44">
        <v>310.89149604689857</v>
      </c>
      <c r="H26" s="23"/>
      <c r="I26" s="23"/>
      <c r="J26" s="23"/>
      <c r="K26" s="24"/>
      <c r="M26" s="27"/>
      <c r="P26" s="24"/>
      <c r="Q26" s="24"/>
      <c r="U26" s="82" t="s">
        <v>9</v>
      </c>
      <c r="V26" s="33">
        <v>0.23134228809034463</v>
      </c>
      <c r="W26" s="40">
        <v>6.4933333333333332</v>
      </c>
      <c r="X26" s="41">
        <v>9.9646546501105977</v>
      </c>
    </row>
    <row r="27" spans="1:24" ht="15.6">
      <c r="A27" s="51"/>
      <c r="B27" s="16" t="s">
        <v>11</v>
      </c>
      <c r="C27" s="15">
        <v>3.9</v>
      </c>
      <c r="D27" s="14">
        <v>3.5480136197422811</v>
      </c>
      <c r="E27" s="14">
        <v>4.1733496437110773E-2</v>
      </c>
      <c r="F27" s="44">
        <v>55.733333333333341</v>
      </c>
      <c r="G27" s="44">
        <v>196.84692644136842</v>
      </c>
      <c r="H27" s="23"/>
      <c r="I27" s="23"/>
      <c r="J27" s="23"/>
      <c r="K27" s="24"/>
      <c r="M27" s="27"/>
      <c r="P27" s="24"/>
      <c r="Q27" s="24"/>
      <c r="U27" s="83"/>
      <c r="V27" s="29">
        <v>100</v>
      </c>
      <c r="W27" s="36">
        <v>13.160000000000002</v>
      </c>
      <c r="X27" s="37">
        <v>270.85227524855844</v>
      </c>
    </row>
    <row r="28" spans="1:24" ht="15.6">
      <c r="A28" s="47"/>
      <c r="B28" s="16" t="s">
        <v>12</v>
      </c>
      <c r="C28" s="15">
        <v>5.17</v>
      </c>
      <c r="D28" s="14">
        <v>4.4337406602479588</v>
      </c>
      <c r="E28" s="14">
        <v>0.13198289798299889</v>
      </c>
      <c r="F28" s="44">
        <v>11.066666666666668</v>
      </c>
      <c r="G28" s="44">
        <v>300.43981731538406</v>
      </c>
      <c r="H28" s="23"/>
      <c r="I28" s="23"/>
      <c r="J28" s="23"/>
      <c r="K28" s="24"/>
      <c r="M28" s="27"/>
      <c r="P28" s="24"/>
      <c r="Q28" s="24"/>
      <c r="U28" s="83"/>
      <c r="V28" s="29">
        <v>1000</v>
      </c>
      <c r="W28" s="36">
        <v>24.506666666666664</v>
      </c>
      <c r="X28" s="37">
        <v>4319.0685488096797</v>
      </c>
    </row>
    <row r="29" spans="1:24" ht="16.2" thickBot="1">
      <c r="A29" s="53"/>
      <c r="B29" s="16" t="s">
        <v>13</v>
      </c>
      <c r="C29" s="15">
        <v>6.43</v>
      </c>
      <c r="D29" s="14">
        <v>4.7320306104565724</v>
      </c>
      <c r="E29" s="14">
        <v>0.19346782558691444</v>
      </c>
      <c r="F29" s="44">
        <v>6.2959999999999994</v>
      </c>
      <c r="G29" s="44">
        <v>339.69983021636654</v>
      </c>
      <c r="H29" s="23"/>
      <c r="I29" s="23"/>
      <c r="J29" s="23"/>
      <c r="K29" s="24"/>
      <c r="M29" s="27"/>
      <c r="P29" s="24"/>
      <c r="Q29" s="24"/>
      <c r="U29" s="84"/>
      <c r="V29" s="30">
        <v>10000</v>
      </c>
      <c r="W29" s="42">
        <v>353.86666666666673</v>
      </c>
      <c r="X29" s="43">
        <v>16875.126142565143</v>
      </c>
    </row>
    <row r="30" spans="1:24" ht="15.6">
      <c r="A30" s="54"/>
      <c r="B30" s="10" t="s">
        <v>14</v>
      </c>
      <c r="C30" s="17">
        <v>5.62</v>
      </c>
      <c r="D30" s="14">
        <v>4.7738654899276094</v>
      </c>
      <c r="E30" s="14">
        <v>6.4594283580219347E-2</v>
      </c>
      <c r="F30" s="44">
        <v>3.2493333333333339</v>
      </c>
      <c r="G30" s="44">
        <v>193.04553257903515</v>
      </c>
      <c r="H30" s="23"/>
      <c r="I30" s="23"/>
      <c r="J30" s="23"/>
      <c r="K30" s="23"/>
      <c r="M30" s="27"/>
      <c r="P30" s="24"/>
      <c r="Q30" s="24"/>
      <c r="U30" s="82" t="s">
        <v>10</v>
      </c>
      <c r="V30" s="31">
        <v>0.23134228809034463</v>
      </c>
      <c r="W30" s="34">
        <v>7.5333333333333323</v>
      </c>
      <c r="X30" s="35">
        <v>18.51134535652681</v>
      </c>
    </row>
    <row r="31" spans="1:24" ht="15.6">
      <c r="B31" s="10" t="s">
        <v>20</v>
      </c>
      <c r="C31" s="17">
        <v>5.92</v>
      </c>
      <c r="D31" s="14">
        <v>4.5048624758366538</v>
      </c>
      <c r="E31" s="14">
        <v>0.21613541161902372</v>
      </c>
      <c r="F31" s="44">
        <v>10.200000000000001</v>
      </c>
      <c r="G31" s="44">
        <v>326.18399505396121</v>
      </c>
      <c r="H31" s="23"/>
      <c r="I31" s="23"/>
      <c r="J31" s="23"/>
      <c r="K31" s="23"/>
      <c r="M31" s="27"/>
      <c r="P31" s="24"/>
      <c r="Q31" s="24"/>
      <c r="U31" s="83"/>
      <c r="V31" s="29">
        <v>100</v>
      </c>
      <c r="W31" s="36">
        <v>14.146666666666668</v>
      </c>
      <c r="X31" s="37">
        <v>310.89149604689857</v>
      </c>
    </row>
    <row r="32" spans="1:24" ht="15.6">
      <c r="B32" s="3" t="s">
        <v>53</v>
      </c>
      <c r="C32" s="2"/>
      <c r="D32" s="2"/>
      <c r="E32" s="2"/>
      <c r="F32" s="1"/>
      <c r="G32" s="1"/>
      <c r="H32" s="23"/>
      <c r="I32" s="23"/>
      <c r="J32" s="23"/>
      <c r="K32" s="23"/>
      <c r="M32" s="27"/>
      <c r="P32" s="24"/>
      <c r="Q32" s="24"/>
      <c r="U32" s="83"/>
      <c r="V32" s="29">
        <v>1000</v>
      </c>
      <c r="W32" s="36">
        <v>32.773333333333333</v>
      </c>
      <c r="X32" s="37">
        <v>4795.8842959181175</v>
      </c>
    </row>
    <row r="33" spans="1:24" ht="18.600000000000001" thickBot="1">
      <c r="B33" s="10" t="s">
        <v>0</v>
      </c>
      <c r="C33" s="11" t="s">
        <v>1</v>
      </c>
      <c r="D33" s="11" t="s">
        <v>2</v>
      </c>
      <c r="E33" s="11" t="s">
        <v>3</v>
      </c>
      <c r="F33" s="10" t="s">
        <v>15</v>
      </c>
      <c r="G33" s="10" t="s">
        <v>16</v>
      </c>
      <c r="H33" s="1"/>
      <c r="I33" s="1"/>
      <c r="J33" s="1"/>
      <c r="K33" s="1"/>
      <c r="M33" s="27"/>
      <c r="U33" s="84"/>
      <c r="V33" s="32">
        <v>10000</v>
      </c>
      <c r="W33" s="38">
        <v>412.26666666666665</v>
      </c>
      <c r="X33" s="39">
        <v>9601.6434928462022</v>
      </c>
    </row>
    <row r="34" spans="1:24" ht="15.6">
      <c r="A34" s="45"/>
      <c r="B34" s="12" t="s">
        <v>4</v>
      </c>
      <c r="C34" s="122">
        <v>3.43</v>
      </c>
      <c r="D34" s="14">
        <v>2.9304267795835672</v>
      </c>
      <c r="E34" s="14">
        <v>8.8826634343909916E-2</v>
      </c>
      <c r="F34" s="44">
        <v>824</v>
      </c>
      <c r="G34" s="44">
        <v>702.02728423840438</v>
      </c>
      <c r="H34" s="1"/>
      <c r="I34" s="1"/>
      <c r="J34" s="1"/>
      <c r="K34" s="1"/>
      <c r="M34" s="27"/>
      <c r="U34" s="82" t="s">
        <v>11</v>
      </c>
      <c r="V34" s="33">
        <v>0.23134228809034463</v>
      </c>
      <c r="W34" s="40">
        <v>1.2973333333333334</v>
      </c>
      <c r="X34" s="41">
        <v>8.5530097651260117</v>
      </c>
    </row>
    <row r="35" spans="1:24" ht="15.6">
      <c r="A35" s="46"/>
      <c r="B35" s="12" t="s">
        <v>5</v>
      </c>
      <c r="C35" s="15">
        <v>4.0599999999999996</v>
      </c>
      <c r="D35" s="14">
        <v>3.6802442063116652</v>
      </c>
      <c r="E35" s="14">
        <v>9.1968973579110713E-2</v>
      </c>
      <c r="F35" s="44">
        <v>421.06666666666666</v>
      </c>
      <c r="G35" s="44">
        <v>2016.4853380993584</v>
      </c>
      <c r="H35" s="1"/>
      <c r="I35" s="1"/>
      <c r="J35" s="1"/>
      <c r="K35" s="1"/>
      <c r="M35" s="27"/>
      <c r="U35" s="83"/>
      <c r="V35" s="29">
        <v>100</v>
      </c>
      <c r="W35" s="36">
        <v>55.733333333333341</v>
      </c>
      <c r="X35" s="37">
        <v>196.84692644136842</v>
      </c>
    </row>
    <row r="36" spans="1:24" ht="15.6">
      <c r="A36" s="48"/>
      <c r="B36" s="12" t="s">
        <v>6</v>
      </c>
      <c r="C36" s="15">
        <v>4.67</v>
      </c>
      <c r="D36" s="14">
        <v>4.2216071064200271</v>
      </c>
      <c r="E36" s="14">
        <v>7.4406517354836943E-2</v>
      </c>
      <c r="F36" s="44">
        <v>131.46666666666667</v>
      </c>
      <c r="G36" s="44">
        <v>2189.8923071820645</v>
      </c>
      <c r="H36" s="1"/>
      <c r="I36" s="1"/>
      <c r="J36" s="1"/>
      <c r="K36" s="1"/>
      <c r="M36" s="27"/>
      <c r="U36" s="83"/>
      <c r="V36" s="29">
        <v>1000</v>
      </c>
      <c r="W36" s="36">
        <v>480.66666666666669</v>
      </c>
      <c r="X36" s="37">
        <v>2815.4519427323926</v>
      </c>
    </row>
    <row r="37" spans="1:24" ht="16.2" thickBot="1">
      <c r="A37" s="49"/>
      <c r="B37" s="12" t="s">
        <v>7</v>
      </c>
      <c r="C37" s="15">
        <v>5.3</v>
      </c>
      <c r="D37" s="14">
        <v>4.6818085882571747</v>
      </c>
      <c r="E37" s="14">
        <v>0.10351855920448827</v>
      </c>
      <c r="F37" s="44">
        <v>76</v>
      </c>
      <c r="G37" s="44">
        <v>3652.7687654101533</v>
      </c>
      <c r="H37" s="1"/>
      <c r="I37" s="1"/>
      <c r="J37" s="1"/>
      <c r="K37" s="1"/>
      <c r="M37" s="27"/>
      <c r="U37" s="84"/>
      <c r="V37" s="30">
        <v>10000</v>
      </c>
      <c r="W37" s="42">
        <v>6973.333333333333</v>
      </c>
      <c r="X37" s="43">
        <v>16661.075528518832</v>
      </c>
    </row>
    <row r="38" spans="1:24" ht="15.6">
      <c r="A38" s="55"/>
      <c r="B38" s="12" t="s">
        <v>8</v>
      </c>
      <c r="C38" s="15">
        <v>6.5</v>
      </c>
      <c r="D38" s="14">
        <v>5.1679802641666628</v>
      </c>
      <c r="E38" s="14">
        <v>0.13681085000214299</v>
      </c>
      <c r="F38" s="44">
        <v>30.986666666666668</v>
      </c>
      <c r="G38" s="44">
        <v>4561.9983566155615</v>
      </c>
      <c r="H38" s="1"/>
      <c r="I38" s="1"/>
      <c r="J38" s="1"/>
      <c r="K38" s="1"/>
      <c r="M38" s="27"/>
      <c r="U38" s="82" t="s">
        <v>12</v>
      </c>
      <c r="V38" s="31">
        <v>0.23134228809034463</v>
      </c>
      <c r="W38" s="34">
        <v>1.1453333333333333</v>
      </c>
      <c r="X38" s="35">
        <v>6.9328073107224242</v>
      </c>
    </row>
    <row r="39" spans="1:24" ht="15.6">
      <c r="A39" s="56"/>
      <c r="B39" s="16" t="s">
        <v>9</v>
      </c>
      <c r="C39" s="17">
        <v>7.77</v>
      </c>
      <c r="D39" s="14">
        <v>5.2461058532192837</v>
      </c>
      <c r="E39" s="14">
        <v>0.12387977265678884</v>
      </c>
      <c r="F39" s="44">
        <v>24.506666666666664</v>
      </c>
      <c r="G39" s="44">
        <v>4319.0685488096797</v>
      </c>
      <c r="H39" s="1"/>
      <c r="I39" s="1"/>
      <c r="J39" s="1"/>
      <c r="K39" s="1"/>
      <c r="M39" s="27"/>
      <c r="U39" s="83"/>
      <c r="V39" s="29">
        <v>100</v>
      </c>
      <c r="W39" s="36">
        <v>11.066666666666668</v>
      </c>
      <c r="X39" s="37">
        <v>300.43981731538406</v>
      </c>
    </row>
    <row r="40" spans="1:24" ht="15.6">
      <c r="A40" s="50"/>
      <c r="B40" s="16" t="s">
        <v>10</v>
      </c>
      <c r="C40" s="15">
        <v>8.25</v>
      </c>
      <c r="D40" s="14">
        <v>5.1653480817346216</v>
      </c>
      <c r="E40" s="14">
        <v>0.10141906183360039</v>
      </c>
      <c r="F40" s="44">
        <v>32.773333333333333</v>
      </c>
      <c r="G40" s="44">
        <v>4795.8842959181175</v>
      </c>
      <c r="H40" s="1"/>
      <c r="I40" s="1"/>
      <c r="J40" s="1"/>
      <c r="M40" s="27"/>
      <c r="U40" s="83"/>
      <c r="V40" s="29">
        <v>1000</v>
      </c>
      <c r="W40" s="36">
        <v>84.666666666666671</v>
      </c>
      <c r="X40" s="37">
        <v>4529.9545646110028</v>
      </c>
    </row>
    <row r="41" spans="1:24" ht="16.2" thickBot="1">
      <c r="A41" s="51"/>
      <c r="B41" s="16" t="s">
        <v>11</v>
      </c>
      <c r="C41" s="15">
        <v>3.9</v>
      </c>
      <c r="D41" s="14">
        <v>3.7677041130549203</v>
      </c>
      <c r="E41" s="14">
        <v>8.9905689899186125E-2</v>
      </c>
      <c r="F41" s="44">
        <v>480.66666666666669</v>
      </c>
      <c r="G41" s="44">
        <v>2815.4519427323926</v>
      </c>
      <c r="H41" s="1"/>
      <c r="I41" s="1"/>
      <c r="J41" s="1"/>
      <c r="M41" s="27"/>
      <c r="U41" s="84"/>
      <c r="V41" s="32">
        <v>10000</v>
      </c>
      <c r="W41" s="38">
        <v>2830.6666666666665</v>
      </c>
      <c r="X41" s="39">
        <v>32956.60300183003</v>
      </c>
    </row>
    <row r="42" spans="1:24" ht="15.6">
      <c r="A42" s="47"/>
      <c r="B42" s="16" t="s">
        <v>12</v>
      </c>
      <c r="C42" s="15">
        <v>5.17</v>
      </c>
      <c r="D42" s="14">
        <v>4.728381384166048</v>
      </c>
      <c r="E42" s="14">
        <v>0.1185555184893925</v>
      </c>
      <c r="F42" s="44">
        <v>84.666666666666671</v>
      </c>
      <c r="G42" s="44">
        <v>4529.9545646110028</v>
      </c>
      <c r="H42" s="1"/>
      <c r="I42" s="1"/>
      <c r="J42" s="1"/>
      <c r="M42" s="27"/>
      <c r="U42" s="82" t="s">
        <v>13</v>
      </c>
      <c r="V42" s="33">
        <v>0.23134228809034463</v>
      </c>
      <c r="W42" s="40">
        <v>1.2973333333333334</v>
      </c>
      <c r="X42" s="41">
        <v>7.0017217040650932</v>
      </c>
    </row>
    <row r="43" spans="1:24" ht="15.6">
      <c r="A43" s="53"/>
      <c r="B43" s="16" t="s">
        <v>13</v>
      </c>
      <c r="C43" s="15">
        <v>6.43</v>
      </c>
      <c r="D43" s="14">
        <v>5.2296167273629504</v>
      </c>
      <c r="E43" s="14">
        <v>0.14925575486141085</v>
      </c>
      <c r="F43" s="44">
        <v>32.106666666666669</v>
      </c>
      <c r="G43" s="44">
        <v>5447.684485923869</v>
      </c>
      <c r="H43" s="1"/>
      <c r="I43" s="1"/>
      <c r="J43" s="1"/>
      <c r="M43" s="27"/>
      <c r="U43" s="83"/>
      <c r="V43" s="29">
        <v>100</v>
      </c>
      <c r="W43" s="36">
        <v>6.2959999999999994</v>
      </c>
      <c r="X43" s="37">
        <v>339.69983021636654</v>
      </c>
    </row>
    <row r="44" spans="1:24" ht="15.6">
      <c r="A44" s="54"/>
      <c r="B44" s="10" t="s">
        <v>14</v>
      </c>
      <c r="C44" s="17">
        <v>5.62</v>
      </c>
      <c r="D44" s="14">
        <v>5.0446667600081474</v>
      </c>
      <c r="E44" s="14">
        <v>0.13644163974119472</v>
      </c>
      <c r="F44" s="44">
        <v>30.213333333333335</v>
      </c>
      <c r="G44" s="44">
        <v>3348.616417437092</v>
      </c>
      <c r="H44" s="1"/>
      <c r="I44" s="1"/>
      <c r="J44" s="1"/>
      <c r="M44" s="27"/>
      <c r="U44" s="83"/>
      <c r="V44" s="29">
        <v>1000</v>
      </c>
      <c r="W44" s="36">
        <v>32.106666666666669</v>
      </c>
      <c r="X44" s="37">
        <v>5447.684485923869</v>
      </c>
    </row>
    <row r="45" spans="1:24" ht="16.2" thickBot="1">
      <c r="B45" s="10" t="s">
        <v>20</v>
      </c>
      <c r="C45" s="17">
        <v>5.92</v>
      </c>
      <c r="D45" s="14">
        <v>4.9055806122925985</v>
      </c>
      <c r="E45" s="14">
        <v>0.1270967139882524</v>
      </c>
      <c r="F45" s="44">
        <v>51.813333333333333</v>
      </c>
      <c r="G45" s="44">
        <v>4168.9064065156681</v>
      </c>
      <c r="H45" s="1"/>
      <c r="I45" s="1"/>
      <c r="J45" s="1"/>
      <c r="M45" s="27"/>
      <c r="U45" s="84"/>
      <c r="V45" s="30">
        <v>10000</v>
      </c>
      <c r="W45" s="42">
        <v>956</v>
      </c>
      <c r="X45" s="43">
        <v>40650.216581160574</v>
      </c>
    </row>
    <row r="46" spans="1:24" ht="16.2" thickBot="1">
      <c r="B46" s="3" t="s">
        <v>54</v>
      </c>
      <c r="C46" s="2"/>
      <c r="D46" s="2"/>
      <c r="E46" s="2"/>
      <c r="F46" s="1"/>
      <c r="G46" s="1"/>
      <c r="H46" s="1"/>
      <c r="I46" s="1"/>
      <c r="J46" s="1"/>
      <c r="M46" s="27"/>
      <c r="U46" s="73" t="s">
        <v>14</v>
      </c>
      <c r="V46" s="31">
        <v>0.23134228809034463</v>
      </c>
      <c r="W46" s="34">
        <v>1.0066666666666666</v>
      </c>
      <c r="X46" s="35">
        <v>0.9362317025736776</v>
      </c>
    </row>
    <row r="47" spans="1:24" ht="18">
      <c r="B47" s="10" t="s">
        <v>0</v>
      </c>
      <c r="C47" s="11" t="s">
        <v>1</v>
      </c>
      <c r="D47" s="11" t="s">
        <v>2</v>
      </c>
      <c r="E47" s="11" t="s">
        <v>3</v>
      </c>
      <c r="F47" s="10" t="s">
        <v>15</v>
      </c>
      <c r="G47" s="10" t="s">
        <v>16</v>
      </c>
      <c r="H47" s="1"/>
      <c r="I47" s="105" t="s">
        <v>0</v>
      </c>
      <c r="J47" s="106" t="s">
        <v>35</v>
      </c>
      <c r="K47" s="107" t="s">
        <v>36</v>
      </c>
      <c r="L47" s="107" t="s">
        <v>37</v>
      </c>
      <c r="M47" s="108" t="s">
        <v>38</v>
      </c>
      <c r="U47" s="74"/>
      <c r="V47" s="29">
        <v>100</v>
      </c>
      <c r="W47" s="36">
        <v>3.2493333333333339</v>
      </c>
      <c r="X47" s="37">
        <v>193.04553257903515</v>
      </c>
    </row>
    <row r="48" spans="1:24" ht="15.6">
      <c r="A48" s="45"/>
      <c r="B48" s="12" t="s">
        <v>4</v>
      </c>
      <c r="C48" s="122">
        <v>3.43</v>
      </c>
      <c r="D48" s="14">
        <v>2.6014364329794701</v>
      </c>
      <c r="E48" s="14">
        <v>3.5723381266697274E-2</v>
      </c>
      <c r="F48" s="44">
        <v>9280</v>
      </c>
      <c r="G48" s="44">
        <v>3706.6741489952051</v>
      </c>
      <c r="H48" s="1"/>
      <c r="I48" s="109" t="s">
        <v>4</v>
      </c>
      <c r="J48" s="59">
        <v>3.43</v>
      </c>
      <c r="K48" s="14">
        <f>MEDIAN(D6,D20,D34,D48)</f>
        <v>2.9433911153225818</v>
      </c>
      <c r="L48" s="14">
        <f>MIN(D6,D20,D34,D48)</f>
        <v>2.6014364329794701</v>
      </c>
      <c r="M48" s="110">
        <f>MAX(D6,D20,D34,D48)</f>
        <v>3.5022247243721512</v>
      </c>
      <c r="U48" s="74"/>
      <c r="V48" s="29">
        <v>1000</v>
      </c>
      <c r="W48" s="36">
        <v>30.213333333333335</v>
      </c>
      <c r="X48" s="37">
        <v>3348.616417437092</v>
      </c>
    </row>
    <row r="49" spans="1:24" ht="16.2" thickBot="1">
      <c r="A49" s="46"/>
      <c r="B49" s="12" t="s">
        <v>5</v>
      </c>
      <c r="C49" s="15">
        <v>4.0599999999999996</v>
      </c>
      <c r="D49" s="14">
        <v>3.2784796343586438</v>
      </c>
      <c r="E49" s="14">
        <v>4.323674784891729E-2</v>
      </c>
      <c r="F49" s="44">
        <v>6520</v>
      </c>
      <c r="G49" s="44">
        <v>12380.18772504269</v>
      </c>
      <c r="H49" s="1"/>
      <c r="I49" s="109" t="s">
        <v>5</v>
      </c>
      <c r="J49" s="15">
        <v>4.0599999999999996</v>
      </c>
      <c r="K49" s="14">
        <f t="shared" ref="K49:K59" si="0">MEDIAN(D7,D21,D35,D49)</f>
        <v>3.5902016347372059</v>
      </c>
      <c r="L49" s="14">
        <f t="shared" ref="L49:L59" si="1">MIN(D7,D21,D35,D49)</f>
        <v>3.2784796343586438</v>
      </c>
      <c r="M49" s="110">
        <f t="shared" ref="M49:M59" si="2">MAX(D7,D21,D35,D49)</f>
        <v>3.6802442063116652</v>
      </c>
      <c r="U49" s="75"/>
      <c r="V49" s="32">
        <v>10000</v>
      </c>
      <c r="W49" s="38">
        <v>161.46666666666667</v>
      </c>
      <c r="X49" s="39">
        <v>27208.627149519667</v>
      </c>
    </row>
    <row r="50" spans="1:24" ht="15.6">
      <c r="A50" s="48"/>
      <c r="B50" s="12" t="s">
        <v>6</v>
      </c>
      <c r="C50" s="15">
        <v>4.67</v>
      </c>
      <c r="D50" s="14">
        <v>3.6746229586620043</v>
      </c>
      <c r="E50" s="14">
        <v>5.8620556783712807E-2</v>
      </c>
      <c r="F50" s="44">
        <v>3200</v>
      </c>
      <c r="G50" s="44">
        <v>15127.701171340777</v>
      </c>
      <c r="H50" s="1"/>
      <c r="I50" s="109" t="s">
        <v>6</v>
      </c>
      <c r="J50" s="15">
        <v>4.67</v>
      </c>
      <c r="K50" s="14">
        <f t="shared" si="0"/>
        <v>3.7834454032484954</v>
      </c>
      <c r="L50" s="14">
        <f t="shared" si="1"/>
        <v>3.3462450975969866</v>
      </c>
      <c r="M50" s="110">
        <f t="shared" si="2"/>
        <v>4.2216071064200271</v>
      </c>
      <c r="U50" s="73" t="s">
        <v>21</v>
      </c>
      <c r="V50" s="31">
        <v>0.23134228809034463</v>
      </c>
      <c r="W50" s="34">
        <v>1.6520000000000001</v>
      </c>
      <c r="X50" s="35">
        <v>15.491583238582527</v>
      </c>
    </row>
    <row r="51" spans="1:24" ht="15.6">
      <c r="A51" s="49"/>
      <c r="B51" s="12" t="s">
        <v>7</v>
      </c>
      <c r="C51" s="15">
        <v>5.3</v>
      </c>
      <c r="D51" s="14">
        <v>4.0202965139680549</v>
      </c>
      <c r="E51" s="14">
        <v>8.2509338819358291E-2</v>
      </c>
      <c r="F51" s="44">
        <v>2478.6666666666665</v>
      </c>
      <c r="G51" s="44">
        <v>25972.552950843503</v>
      </c>
      <c r="H51" s="1"/>
      <c r="I51" s="109" t="s">
        <v>7</v>
      </c>
      <c r="J51" s="15">
        <v>5.3</v>
      </c>
      <c r="K51" s="14">
        <f t="shared" si="0"/>
        <v>4.1656015813531333</v>
      </c>
      <c r="L51" s="14">
        <f t="shared" si="1"/>
        <v>3.9894176221398001</v>
      </c>
      <c r="M51" s="110">
        <f t="shared" si="2"/>
        <v>4.6818085882571747</v>
      </c>
      <c r="U51" s="74"/>
      <c r="V51" s="29">
        <v>100</v>
      </c>
      <c r="W51" s="36">
        <v>10.200000000000001</v>
      </c>
      <c r="X51" s="37">
        <v>326.18399505396121</v>
      </c>
    </row>
    <row r="52" spans="1:24" ht="15.6">
      <c r="A52" s="55"/>
      <c r="B52" s="12" t="s">
        <v>8</v>
      </c>
      <c r="C52" s="15">
        <v>6.5</v>
      </c>
      <c r="D52" s="14">
        <v>4.6296713391086648</v>
      </c>
      <c r="E52" s="14">
        <v>0.13414530228005628</v>
      </c>
      <c r="F52" s="44">
        <v>749.33333333333337</v>
      </c>
      <c r="G52" s="44">
        <v>31940.844264815911</v>
      </c>
      <c r="H52" s="1"/>
      <c r="I52" s="109" t="s">
        <v>8</v>
      </c>
      <c r="J52" s="15">
        <v>6.5</v>
      </c>
      <c r="K52" s="14">
        <f t="shared" si="0"/>
        <v>4.5939726701208752</v>
      </c>
      <c r="L52" s="14">
        <f t="shared" si="1"/>
        <v>3.9138203307370549</v>
      </c>
      <c r="M52" s="110">
        <f t="shared" si="2"/>
        <v>5.1679802641666628</v>
      </c>
      <c r="U52" s="74"/>
      <c r="V52" s="29">
        <v>1000</v>
      </c>
      <c r="W52" s="36">
        <v>51.813333333333333</v>
      </c>
      <c r="X52" s="37">
        <v>4168.9064065156681</v>
      </c>
    </row>
    <row r="53" spans="1:24" ht="16.2" thickBot="1">
      <c r="A53" s="56"/>
      <c r="B53" s="16" t="s">
        <v>9</v>
      </c>
      <c r="C53" s="17">
        <v>7.77</v>
      </c>
      <c r="D53" s="14">
        <v>4.6784073727553963</v>
      </c>
      <c r="E53" s="14">
        <v>8.9182783205856708E-2</v>
      </c>
      <c r="F53" s="44">
        <v>353.86666666666673</v>
      </c>
      <c r="G53" s="44">
        <v>16875.126142565143</v>
      </c>
      <c r="H53" s="1"/>
      <c r="I53" s="111" t="s">
        <v>9</v>
      </c>
      <c r="J53" s="17">
        <v>7.77</v>
      </c>
      <c r="K53" s="14">
        <f t="shared" si="0"/>
        <v>4.495941985816537</v>
      </c>
      <c r="L53" s="14">
        <f t="shared" si="1"/>
        <v>3.1859945539190124</v>
      </c>
      <c r="M53" s="110">
        <f t="shared" si="2"/>
        <v>5.2461058532192837</v>
      </c>
      <c r="U53" s="75"/>
      <c r="V53" s="32">
        <v>10000</v>
      </c>
      <c r="W53" s="38">
        <v>1686.6666666666667</v>
      </c>
      <c r="X53" s="39">
        <v>33304.605589128536</v>
      </c>
    </row>
    <row r="54" spans="1:24" ht="15.6">
      <c r="A54" s="50"/>
      <c r="B54" s="16" t="s">
        <v>10</v>
      </c>
      <c r="C54" s="15">
        <v>8.25</v>
      </c>
      <c r="D54" s="14">
        <v>4.3671673548083447</v>
      </c>
      <c r="E54" s="14">
        <v>8.8694126523417793E-2</v>
      </c>
      <c r="F54" s="44">
        <v>412.26666666666665</v>
      </c>
      <c r="G54" s="44">
        <v>9601.6434928462022</v>
      </c>
      <c r="H54" s="1"/>
      <c r="I54" s="111" t="s">
        <v>10</v>
      </c>
      <c r="J54" s="15">
        <v>8.25</v>
      </c>
      <c r="K54" s="14">
        <f t="shared" si="0"/>
        <v>4.3545610385273053</v>
      </c>
      <c r="L54" s="14">
        <f t="shared" si="1"/>
        <v>3.3904507988677515</v>
      </c>
      <c r="M54" s="110">
        <f t="shared" si="2"/>
        <v>5.1653480817346216</v>
      </c>
    </row>
    <row r="55" spans="1:24" ht="15.6">
      <c r="A55" s="51"/>
      <c r="B55" s="16" t="s">
        <v>11</v>
      </c>
      <c r="C55" s="15">
        <v>3.9</v>
      </c>
      <c r="D55" s="14">
        <v>3.3782626076710782</v>
      </c>
      <c r="E55" s="14">
        <v>3.5683788470315392E-2</v>
      </c>
      <c r="F55" s="44">
        <v>6973.333333333333</v>
      </c>
      <c r="G55" s="44">
        <v>16661.075528518832</v>
      </c>
      <c r="H55" s="1"/>
      <c r="I55" s="111" t="s">
        <v>11</v>
      </c>
      <c r="J55" s="15">
        <v>3.9</v>
      </c>
      <c r="K55" s="14">
        <f t="shared" si="0"/>
        <v>3.6578588663986009</v>
      </c>
      <c r="L55" s="14">
        <f t="shared" si="1"/>
        <v>3.3782626076710782</v>
      </c>
      <c r="M55" s="110">
        <f t="shared" si="2"/>
        <v>3.819067390994622</v>
      </c>
    </row>
    <row r="56" spans="1:24" ht="15.6">
      <c r="A56" s="47"/>
      <c r="B56" s="16" t="s">
        <v>12</v>
      </c>
      <c r="C56" s="15">
        <v>5.17</v>
      </c>
      <c r="D56" s="14">
        <v>4.0660537097025173</v>
      </c>
      <c r="E56" s="14">
        <v>7.989173645118175E-2</v>
      </c>
      <c r="F56" s="44">
        <v>2830.6666666666665</v>
      </c>
      <c r="G56" s="44">
        <v>32956.60300183003</v>
      </c>
      <c r="H56" s="1"/>
      <c r="I56" s="111" t="s">
        <v>12</v>
      </c>
      <c r="J56" s="15">
        <v>5.17</v>
      </c>
      <c r="K56" s="14">
        <f t="shared" si="0"/>
        <v>4.2498971849752376</v>
      </c>
      <c r="L56" s="14">
        <f t="shared" si="1"/>
        <v>3.7819772292193607</v>
      </c>
      <c r="M56" s="110">
        <f t="shared" si="2"/>
        <v>4.728381384166048</v>
      </c>
    </row>
    <row r="57" spans="1:24" ht="15.6">
      <c r="A57" s="53"/>
      <c r="B57" s="16" t="s">
        <v>13</v>
      </c>
      <c r="C57" s="15">
        <v>6.43</v>
      </c>
      <c r="D57" s="14">
        <v>4.6286049715470332</v>
      </c>
      <c r="E57" s="14">
        <v>0.12209888787054357</v>
      </c>
      <c r="F57" s="44">
        <v>956</v>
      </c>
      <c r="G57" s="44">
        <v>40650.216581160574</v>
      </c>
      <c r="H57" s="1"/>
      <c r="I57" s="111" t="s">
        <v>13</v>
      </c>
      <c r="J57" s="15">
        <v>6.43</v>
      </c>
      <c r="K57" s="14">
        <f t="shared" si="0"/>
        <v>4.6803177910018032</v>
      </c>
      <c r="L57" s="14">
        <f t="shared" si="1"/>
        <v>3.7321532680855269</v>
      </c>
      <c r="M57" s="110">
        <f t="shared" si="2"/>
        <v>5.2296167273629504</v>
      </c>
    </row>
    <row r="58" spans="1:24" ht="15.6">
      <c r="A58" s="54"/>
      <c r="B58" s="10" t="s">
        <v>14</v>
      </c>
      <c r="C58" s="17">
        <v>5.62</v>
      </c>
      <c r="D58" s="14">
        <v>5.2266237496274703</v>
      </c>
      <c r="E58" s="14">
        <v>9.8274978837334714E-2</v>
      </c>
      <c r="F58" s="44">
        <v>161.46666666666667</v>
      </c>
      <c r="G58" s="44">
        <v>27208.627149519667</v>
      </c>
      <c r="H58" s="1"/>
      <c r="I58" s="112" t="s">
        <v>14</v>
      </c>
      <c r="J58" s="17">
        <v>5.62</v>
      </c>
      <c r="K58" s="14">
        <f t="shared" si="0"/>
        <v>4.9092661249678784</v>
      </c>
      <c r="L58" s="14">
        <f t="shared" si="1"/>
        <v>2.968497654834322</v>
      </c>
      <c r="M58" s="110">
        <f t="shared" si="2"/>
        <v>5.2266237496274703</v>
      </c>
    </row>
    <row r="59" spans="1:24" ht="16.2" thickBot="1">
      <c r="B59" s="10" t="s">
        <v>20</v>
      </c>
      <c r="C59" s="17">
        <v>5.92</v>
      </c>
      <c r="D59" s="14">
        <v>4.2954750327567126</v>
      </c>
      <c r="E59" s="14">
        <v>0.11512022625118945</v>
      </c>
      <c r="F59" s="44">
        <v>1686.6666666666667</v>
      </c>
      <c r="G59" s="44">
        <v>33304.605589128536</v>
      </c>
      <c r="H59" s="2"/>
      <c r="I59" s="113" t="s">
        <v>20</v>
      </c>
      <c r="J59" s="114">
        <v>5.92</v>
      </c>
      <c r="K59" s="115">
        <f t="shared" si="0"/>
        <v>4.4001687542966827</v>
      </c>
      <c r="L59" s="115">
        <f t="shared" si="1"/>
        <v>3.9720857619047858</v>
      </c>
      <c r="M59" s="116">
        <f t="shared" si="2"/>
        <v>4.9055806122925985</v>
      </c>
    </row>
  </sheetData>
  <mergeCells count="13">
    <mergeCell ref="U50:U53"/>
    <mergeCell ref="U18:U21"/>
    <mergeCell ref="B2:G2"/>
    <mergeCell ref="U6:U9"/>
    <mergeCell ref="U10:U13"/>
    <mergeCell ref="U14:U17"/>
    <mergeCell ref="U46:U49"/>
    <mergeCell ref="U22:U25"/>
    <mergeCell ref="U26:U29"/>
    <mergeCell ref="U30:U33"/>
    <mergeCell ref="U34:U37"/>
    <mergeCell ref="U38:U41"/>
    <mergeCell ref="U42:U45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C00000"/>
  </sheetPr>
  <dimension ref="A1:AG102"/>
  <sheetViews>
    <sheetView topLeftCell="G1" zoomScale="80" zoomScaleNormal="80" workbookViewId="0">
      <selection activeCell="N24" sqref="N24"/>
    </sheetView>
  </sheetViews>
  <sheetFormatPr defaultRowHeight="14.4"/>
  <cols>
    <col min="5" max="5" width="17" customWidth="1"/>
    <col min="6" max="6" width="9.33203125" bestFit="1" customWidth="1"/>
    <col min="7" max="7" width="10.33203125" bestFit="1" customWidth="1"/>
    <col min="13" max="13" width="14.44140625" style="27" customWidth="1"/>
    <col min="14" max="14" width="10.33203125" bestFit="1" customWidth="1"/>
    <col min="15" max="15" width="11.44140625" bestFit="1" customWidth="1"/>
    <col min="23" max="23" width="8.109375" bestFit="1" customWidth="1"/>
    <col min="24" max="24" width="13.88671875" customWidth="1"/>
  </cols>
  <sheetData>
    <row r="1" spans="1:29" ht="15" thickBot="1"/>
    <row r="2" spans="1:29" ht="18.600000000000001" thickBot="1">
      <c r="B2" s="79" t="s">
        <v>31</v>
      </c>
      <c r="C2" s="80"/>
      <c r="D2" s="80"/>
      <c r="E2" s="80"/>
      <c r="F2" s="80"/>
      <c r="G2" s="81"/>
      <c r="U2" s="138" t="s">
        <v>34</v>
      </c>
      <c r="V2" s="139"/>
      <c r="W2" s="139"/>
      <c r="X2" s="139"/>
      <c r="Y2" s="140"/>
      <c r="Z2" s="140"/>
      <c r="AA2" s="140"/>
      <c r="AB2" s="140"/>
      <c r="AC2" s="140"/>
    </row>
    <row r="3" spans="1:29" ht="15.6">
      <c r="B3" s="1"/>
      <c r="C3" s="2"/>
      <c r="D3" s="2"/>
      <c r="E3" s="2"/>
      <c r="F3" s="1"/>
      <c r="G3" s="1"/>
      <c r="H3" s="1"/>
      <c r="I3" s="1"/>
      <c r="J3" s="1"/>
      <c r="K3" s="1"/>
      <c r="U3" s="1"/>
      <c r="V3" s="27"/>
    </row>
    <row r="4" spans="1:29" ht="16.2" thickBot="1">
      <c r="B4" s="3" t="s">
        <v>56</v>
      </c>
      <c r="C4" s="2"/>
      <c r="D4" s="2"/>
      <c r="E4" s="2"/>
      <c r="F4" s="1"/>
      <c r="G4" s="1"/>
      <c r="H4" s="1"/>
      <c r="I4" s="1"/>
      <c r="J4" s="1"/>
      <c r="K4" s="1"/>
      <c r="U4" s="1"/>
      <c r="V4" s="27"/>
    </row>
    <row r="5" spans="1:29" ht="18.600000000000001" thickBot="1">
      <c r="B5" s="20" t="s">
        <v>0</v>
      </c>
      <c r="C5" s="18" t="s">
        <v>1</v>
      </c>
      <c r="D5" s="18" t="s">
        <v>2</v>
      </c>
      <c r="E5" s="22" t="s">
        <v>3</v>
      </c>
      <c r="F5" s="20" t="s">
        <v>15</v>
      </c>
      <c r="G5" s="21" t="s">
        <v>16</v>
      </c>
      <c r="H5" s="23"/>
      <c r="I5" s="23"/>
      <c r="J5" s="23"/>
      <c r="K5" s="23"/>
      <c r="P5" s="24"/>
      <c r="Q5" s="24"/>
      <c r="U5" s="25" t="s">
        <v>0</v>
      </c>
      <c r="V5" s="28"/>
      <c r="W5" s="26" t="s">
        <v>15</v>
      </c>
      <c r="X5" s="25" t="s">
        <v>16</v>
      </c>
    </row>
    <row r="6" spans="1:29" ht="15.6">
      <c r="A6" s="45"/>
      <c r="B6" s="52" t="s">
        <v>4</v>
      </c>
      <c r="C6" s="13">
        <v>3.43</v>
      </c>
      <c r="D6" s="14">
        <v>3.711373218678641</v>
      </c>
      <c r="E6" s="14">
        <v>0.23134228809034463</v>
      </c>
      <c r="F6" s="44">
        <v>4.1853333333333333</v>
      </c>
      <c r="G6" s="44">
        <v>21.532937060678165</v>
      </c>
      <c r="H6" s="23"/>
      <c r="I6" s="24"/>
      <c r="J6" s="24"/>
      <c r="K6" s="23"/>
      <c r="P6" s="24"/>
      <c r="Q6" s="24"/>
      <c r="U6" s="76" t="s">
        <v>4</v>
      </c>
      <c r="V6" s="31">
        <v>0.23134228809034463</v>
      </c>
      <c r="W6" s="34">
        <v>4.1853333333333333</v>
      </c>
      <c r="X6" s="35">
        <v>21.532937060678165</v>
      </c>
    </row>
    <row r="7" spans="1:29" ht="15.6">
      <c r="A7" s="46"/>
      <c r="B7" s="52" t="s">
        <v>5</v>
      </c>
      <c r="C7" s="15">
        <v>4.0599999999999996</v>
      </c>
      <c r="D7" s="14">
        <v>3.6967144939551315</v>
      </c>
      <c r="E7" s="14">
        <v>0.25076551338707587</v>
      </c>
      <c r="F7" s="44">
        <v>3.1893333333333334</v>
      </c>
      <c r="G7" s="44">
        <v>15.864062269124537</v>
      </c>
      <c r="H7" s="23"/>
      <c r="I7" s="24"/>
      <c r="J7" s="24"/>
      <c r="K7" s="23"/>
      <c r="P7" s="24"/>
      <c r="Q7" s="24"/>
      <c r="U7" s="77"/>
      <c r="V7" s="29">
        <v>100</v>
      </c>
      <c r="W7" s="36">
        <v>61.6</v>
      </c>
      <c r="X7" s="37">
        <v>35.590953195234789</v>
      </c>
    </row>
    <row r="8" spans="1:29" ht="15.6">
      <c r="A8" s="48"/>
      <c r="B8" s="52" t="s">
        <v>6</v>
      </c>
      <c r="C8" s="15">
        <v>4.67</v>
      </c>
      <c r="D8" s="14">
        <v>3.3847697708924138</v>
      </c>
      <c r="E8" s="14">
        <v>0.22355089188243804</v>
      </c>
      <c r="F8" s="44">
        <v>3.0053333333333332</v>
      </c>
      <c r="G8" s="44">
        <v>7.2889071705176915</v>
      </c>
      <c r="H8" s="23"/>
      <c r="I8" s="24"/>
      <c r="J8" s="24"/>
      <c r="K8" s="23"/>
      <c r="P8" s="24"/>
      <c r="Q8" s="24"/>
      <c r="U8" s="77"/>
      <c r="V8" s="29">
        <v>1000</v>
      </c>
      <c r="W8" s="36">
        <v>964</v>
      </c>
      <c r="X8" s="37">
        <v>242.70523170920706</v>
      </c>
    </row>
    <row r="9" spans="1:29" ht="16.2" thickBot="1">
      <c r="A9" s="49"/>
      <c r="B9" s="52" t="s">
        <v>7</v>
      </c>
      <c r="C9" s="15">
        <v>5.3</v>
      </c>
      <c r="D9" s="14">
        <v>3.2559878562300719</v>
      </c>
      <c r="E9" s="14">
        <v>0.2340366382403718</v>
      </c>
      <c r="F9" s="44">
        <v>3.3360000000000003</v>
      </c>
      <c r="G9" s="44">
        <v>6.0146989977601555</v>
      </c>
      <c r="H9" s="23"/>
      <c r="I9" s="24"/>
      <c r="J9" s="24"/>
      <c r="K9" s="23"/>
      <c r="P9" s="24"/>
      <c r="Q9" s="24"/>
      <c r="U9" s="78"/>
      <c r="V9" s="32">
        <v>10000</v>
      </c>
      <c r="W9" s="38">
        <v>7906.666666666667</v>
      </c>
      <c r="X9" s="39">
        <v>2137.2380012049621</v>
      </c>
    </row>
    <row r="10" spans="1:29" ht="15.6">
      <c r="A10" s="55"/>
      <c r="B10" s="52" t="s">
        <v>8</v>
      </c>
      <c r="C10" s="15">
        <v>6.5</v>
      </c>
      <c r="D10" s="14">
        <v>3.7623621898891848</v>
      </c>
      <c r="E10" s="14">
        <v>0.33645733137808165</v>
      </c>
      <c r="F10" s="44">
        <v>4.7413333333333334</v>
      </c>
      <c r="G10" s="44">
        <v>27.432328879938741</v>
      </c>
      <c r="H10" s="23"/>
      <c r="I10" s="24"/>
      <c r="J10" s="24"/>
      <c r="K10" s="23"/>
      <c r="P10" s="24"/>
      <c r="Q10" s="24"/>
      <c r="U10" s="76" t="s">
        <v>5</v>
      </c>
      <c r="V10" s="33">
        <v>0.23134228809034463</v>
      </c>
      <c r="W10" s="40">
        <v>3.1893333333333334</v>
      </c>
      <c r="X10" s="41">
        <v>15.864062269124537</v>
      </c>
    </row>
    <row r="11" spans="1:29" ht="15.6">
      <c r="A11" s="56"/>
      <c r="B11" s="16" t="s">
        <v>9</v>
      </c>
      <c r="C11" s="17">
        <v>7.77</v>
      </c>
      <c r="D11" s="14">
        <v>4.2425781269878744</v>
      </c>
      <c r="E11" s="14">
        <v>0.38261904763038235</v>
      </c>
      <c r="F11" s="44">
        <v>2.84</v>
      </c>
      <c r="G11" s="44">
        <v>49.647395119750819</v>
      </c>
      <c r="H11" s="23"/>
      <c r="I11" s="24"/>
      <c r="J11" s="24"/>
      <c r="K11" s="23"/>
      <c r="P11" s="24"/>
      <c r="Q11" s="24"/>
      <c r="U11" s="77"/>
      <c r="V11" s="29">
        <v>100</v>
      </c>
      <c r="W11" s="36">
        <v>30.74666666666667</v>
      </c>
      <c r="X11" s="37">
        <v>149.97215876472748</v>
      </c>
    </row>
    <row r="12" spans="1:29" ht="15.6">
      <c r="A12" s="50"/>
      <c r="B12" s="16" t="s">
        <v>10</v>
      </c>
      <c r="C12" s="15">
        <v>8.25</v>
      </c>
      <c r="D12" s="14">
        <v>4.1750468005360659</v>
      </c>
      <c r="E12" s="14">
        <v>0.39811193574150483</v>
      </c>
      <c r="F12" s="44">
        <v>1.8706666666666667</v>
      </c>
      <c r="G12" s="44">
        <v>27.992598055228282</v>
      </c>
      <c r="H12" s="23"/>
      <c r="I12" s="24"/>
      <c r="J12" s="24"/>
      <c r="K12" s="23"/>
      <c r="P12" s="24"/>
      <c r="Q12" s="24"/>
      <c r="U12" s="77"/>
      <c r="V12" s="29">
        <v>1000</v>
      </c>
      <c r="W12" s="36">
        <v>502.66666666666669</v>
      </c>
      <c r="X12" s="37">
        <v>1660.5950939557949</v>
      </c>
    </row>
    <row r="13" spans="1:29" ht="16.2" thickBot="1">
      <c r="A13" s="51"/>
      <c r="B13" s="16" t="s">
        <v>11</v>
      </c>
      <c r="C13" s="15">
        <v>3.9</v>
      </c>
      <c r="D13" s="14">
        <v>3.8843158784612051</v>
      </c>
      <c r="E13" s="14">
        <v>0.27798511485606614</v>
      </c>
      <c r="F13" s="44">
        <v>3.5053333333333332</v>
      </c>
      <c r="G13" s="44">
        <v>26.856239496551208</v>
      </c>
      <c r="H13" s="23"/>
      <c r="I13" s="24"/>
      <c r="J13" s="24"/>
      <c r="K13" s="23"/>
      <c r="P13" s="24"/>
      <c r="Q13" s="24"/>
      <c r="U13" s="78"/>
      <c r="V13" s="30">
        <v>10000</v>
      </c>
      <c r="W13" s="42">
        <v>5706.666666666667</v>
      </c>
      <c r="X13" s="43">
        <v>10262.939016938433</v>
      </c>
    </row>
    <row r="14" spans="1:29" ht="15.6">
      <c r="A14" s="47"/>
      <c r="B14" s="16" t="s">
        <v>12</v>
      </c>
      <c r="C14" s="15">
        <v>5.17</v>
      </c>
      <c r="D14" s="14">
        <v>3.3363856869413646</v>
      </c>
      <c r="E14" s="14">
        <v>0.24454373528045004</v>
      </c>
      <c r="F14" s="44">
        <v>2.5506666666666669</v>
      </c>
      <c r="G14" s="44">
        <v>5.5340030425548017</v>
      </c>
      <c r="H14" s="23"/>
      <c r="I14" s="24"/>
      <c r="J14" s="24"/>
      <c r="K14" s="23"/>
      <c r="P14" s="24"/>
      <c r="Q14" s="24"/>
      <c r="U14" s="76" t="s">
        <v>6</v>
      </c>
      <c r="V14" s="31">
        <v>0.23134228809034463</v>
      </c>
      <c r="W14" s="34">
        <v>3.0053333333333332</v>
      </c>
      <c r="X14" s="35">
        <v>7.2889071705176915</v>
      </c>
    </row>
    <row r="15" spans="1:29" ht="15.6">
      <c r="A15" s="53"/>
      <c r="B15" s="16" t="s">
        <v>13</v>
      </c>
      <c r="C15" s="15">
        <v>6.43</v>
      </c>
      <c r="D15" s="14">
        <v>3.8582838306343188</v>
      </c>
      <c r="E15" s="14">
        <v>0.29449291324508131</v>
      </c>
      <c r="F15" s="44">
        <v>3.1359999999999997</v>
      </c>
      <c r="G15" s="44">
        <v>22.62871458052507</v>
      </c>
      <c r="H15" s="23"/>
      <c r="I15" s="24"/>
      <c r="J15" s="24"/>
      <c r="K15" s="23"/>
      <c r="P15" s="24"/>
      <c r="Q15" s="24"/>
      <c r="U15" s="77"/>
      <c r="V15" s="29">
        <v>100</v>
      </c>
      <c r="W15" s="36">
        <v>5.3293333333333335</v>
      </c>
      <c r="X15" s="37">
        <v>173.76115926315819</v>
      </c>
    </row>
    <row r="16" spans="1:29" ht="15.6">
      <c r="A16" s="54"/>
      <c r="B16" s="10" t="s">
        <v>14</v>
      </c>
      <c r="C16" s="17">
        <v>5.62</v>
      </c>
      <c r="D16" s="14">
        <v>4.2955593156220147</v>
      </c>
      <c r="E16" s="14">
        <v>0.20768029112592057</v>
      </c>
      <c r="F16" s="44">
        <v>0.30039999999999994</v>
      </c>
      <c r="G16" s="44">
        <v>5.9327936590226935</v>
      </c>
      <c r="H16" s="23"/>
      <c r="I16" s="24"/>
      <c r="J16" s="24"/>
      <c r="K16" s="23"/>
      <c r="P16" s="24"/>
      <c r="Q16" s="24"/>
      <c r="U16" s="77"/>
      <c r="V16" s="29">
        <v>1000</v>
      </c>
      <c r="W16" s="36">
        <v>43.640000000000008</v>
      </c>
      <c r="X16" s="37">
        <v>2076.3600612135124</v>
      </c>
    </row>
    <row r="17" spans="1:24" ht="16.2" thickBot="1">
      <c r="B17" s="10" t="s">
        <v>20</v>
      </c>
      <c r="C17" s="17">
        <v>5.92</v>
      </c>
      <c r="D17" s="14">
        <v>3.422864589510223</v>
      </c>
      <c r="E17" s="14">
        <v>0.26416369449363808</v>
      </c>
      <c r="F17" s="57">
        <v>3.9933333333333336</v>
      </c>
      <c r="G17" s="44">
        <v>10.573046758456737</v>
      </c>
      <c r="H17" s="23"/>
      <c r="I17" s="24"/>
      <c r="J17" s="24"/>
      <c r="K17" s="23"/>
      <c r="P17" s="24"/>
      <c r="Q17" s="24"/>
      <c r="U17" s="78"/>
      <c r="V17" s="32">
        <v>10000</v>
      </c>
      <c r="W17" s="38">
        <v>1073.3333333333333</v>
      </c>
      <c r="X17" s="39">
        <v>17747.248879414008</v>
      </c>
    </row>
    <row r="18" spans="1:24" ht="16.2" thickBot="1">
      <c r="B18" s="3" t="s">
        <v>52</v>
      </c>
      <c r="C18" s="2"/>
      <c r="D18" s="2"/>
      <c r="E18" s="2"/>
      <c r="F18" s="1"/>
      <c r="G18" s="1"/>
      <c r="H18" s="23"/>
      <c r="I18" s="24"/>
      <c r="J18" s="24"/>
      <c r="K18" s="23"/>
      <c r="P18" s="24"/>
      <c r="Q18" s="24"/>
      <c r="U18" s="76" t="s">
        <v>7</v>
      </c>
      <c r="V18" s="33">
        <v>0.23134228809034463</v>
      </c>
      <c r="W18" s="40">
        <v>3.3360000000000003</v>
      </c>
      <c r="X18" s="41">
        <v>6.0146989977601555</v>
      </c>
    </row>
    <row r="19" spans="1:24" ht="18">
      <c r="B19" s="20" t="s">
        <v>0</v>
      </c>
      <c r="C19" s="18" t="s">
        <v>1</v>
      </c>
      <c r="D19" s="18" t="s">
        <v>2</v>
      </c>
      <c r="E19" s="19" t="s">
        <v>3</v>
      </c>
      <c r="F19" s="20" t="s">
        <v>15</v>
      </c>
      <c r="G19" s="21" t="s">
        <v>16</v>
      </c>
      <c r="H19" s="23"/>
      <c r="I19" s="23"/>
      <c r="J19" s="23"/>
      <c r="K19" s="24"/>
      <c r="P19" s="24"/>
      <c r="Q19" s="24"/>
      <c r="U19" s="77"/>
      <c r="V19" s="29">
        <v>100</v>
      </c>
      <c r="W19" s="36">
        <v>2.9613333333333336</v>
      </c>
      <c r="X19" s="37">
        <v>200.03990326537112</v>
      </c>
    </row>
    <row r="20" spans="1:24" ht="15.6">
      <c r="A20" s="45"/>
      <c r="B20" s="12" t="s">
        <v>4</v>
      </c>
      <c r="C20" s="13">
        <v>3.43</v>
      </c>
      <c r="D20" s="14">
        <v>2.7617589072495683</v>
      </c>
      <c r="E20" s="14">
        <v>8.0734836615445449E-2</v>
      </c>
      <c r="F20" s="44">
        <v>61.6</v>
      </c>
      <c r="G20" s="44">
        <v>35.590953195234789</v>
      </c>
      <c r="H20" s="23"/>
      <c r="I20" s="23"/>
      <c r="J20" s="23"/>
      <c r="K20" s="24"/>
      <c r="P20" s="24"/>
      <c r="Q20" s="24"/>
      <c r="U20" s="77"/>
      <c r="V20" s="29">
        <v>1000</v>
      </c>
      <c r="W20" s="36">
        <v>9.5733333333333324</v>
      </c>
      <c r="X20" s="37">
        <v>3226.8201743124878</v>
      </c>
    </row>
    <row r="21" spans="1:24" ht="16.2" thickBot="1">
      <c r="A21" s="46"/>
      <c r="B21" s="12" t="s">
        <v>5</v>
      </c>
      <c r="C21" s="15">
        <v>4.0599999999999996</v>
      </c>
      <c r="D21" s="14">
        <v>3.6882126033746405</v>
      </c>
      <c r="E21" s="14">
        <v>7.2314275654886906E-2</v>
      </c>
      <c r="F21" s="44">
        <v>30.74666666666667</v>
      </c>
      <c r="G21" s="44">
        <v>149.97215876472748</v>
      </c>
      <c r="H21" s="23"/>
      <c r="I21" s="23"/>
      <c r="J21" s="23"/>
      <c r="K21" s="24"/>
      <c r="P21" s="24"/>
      <c r="Q21" s="24"/>
      <c r="U21" s="78"/>
      <c r="V21" s="30">
        <v>10000</v>
      </c>
      <c r="W21" s="42">
        <v>171.6</v>
      </c>
      <c r="X21" s="43">
        <v>29824.342164734062</v>
      </c>
    </row>
    <row r="22" spans="1:24" ht="15.6">
      <c r="A22" s="48"/>
      <c r="B22" s="12" t="s">
        <v>6</v>
      </c>
      <c r="C22" s="15">
        <v>4.67</v>
      </c>
      <c r="D22" s="14">
        <v>4.5132798204846001</v>
      </c>
      <c r="E22" s="14">
        <v>0.12247775375103576</v>
      </c>
      <c r="F22" s="44">
        <v>5.3293333333333335</v>
      </c>
      <c r="G22" s="44">
        <v>173.76115926315819</v>
      </c>
      <c r="H22" s="23"/>
      <c r="I22" s="23"/>
      <c r="J22" s="23"/>
      <c r="K22" s="24"/>
      <c r="P22" s="24"/>
      <c r="Q22" s="24"/>
      <c r="U22" s="76" t="s">
        <v>8</v>
      </c>
      <c r="V22" s="31">
        <v>0.23134228809034463</v>
      </c>
      <c r="W22" s="34">
        <v>4.7413333333333334</v>
      </c>
      <c r="X22" s="35">
        <v>27.432328879938741</v>
      </c>
    </row>
    <row r="23" spans="1:24" ht="15.6">
      <c r="A23" s="49"/>
      <c r="B23" s="12" t="s">
        <v>7</v>
      </c>
      <c r="C23" s="15">
        <v>5.3</v>
      </c>
      <c r="D23" s="14">
        <v>4.8296293407042308</v>
      </c>
      <c r="E23" s="14">
        <v>8.3053086637485229E-2</v>
      </c>
      <c r="F23" s="44">
        <v>2.9613333333333336</v>
      </c>
      <c r="G23" s="44">
        <v>200.03990326537112</v>
      </c>
      <c r="H23" s="23"/>
      <c r="I23" s="23"/>
      <c r="J23" s="23"/>
      <c r="K23" s="24"/>
      <c r="P23" s="24"/>
      <c r="Q23" s="24"/>
      <c r="U23" s="77"/>
      <c r="V23" s="29">
        <v>100</v>
      </c>
      <c r="W23" s="36">
        <v>9.0026666666666681</v>
      </c>
      <c r="X23" s="37">
        <v>322.07151335752775</v>
      </c>
    </row>
    <row r="24" spans="1:24" ht="15.6">
      <c r="A24" s="55"/>
      <c r="B24" s="12" t="s">
        <v>8</v>
      </c>
      <c r="C24" s="15">
        <v>6.5</v>
      </c>
      <c r="D24" s="14">
        <v>4.5535811437315141</v>
      </c>
      <c r="E24" s="14">
        <v>0.2313850358965448</v>
      </c>
      <c r="F24" s="44">
        <v>9.0026666666666681</v>
      </c>
      <c r="G24" s="44">
        <v>322.07151335752775</v>
      </c>
      <c r="H24" s="23"/>
      <c r="I24" s="23"/>
      <c r="J24" s="23"/>
      <c r="K24" s="24"/>
      <c r="P24" s="24"/>
      <c r="Q24" s="24"/>
      <c r="U24" s="77"/>
      <c r="V24" s="29">
        <v>1000</v>
      </c>
      <c r="W24" s="36">
        <v>4.0933333333333337</v>
      </c>
      <c r="X24" s="37">
        <v>4087.4441860818756</v>
      </c>
    </row>
    <row r="25" spans="1:24" ht="16.2" thickBot="1">
      <c r="A25" s="56"/>
      <c r="B25" s="16" t="s">
        <v>9</v>
      </c>
      <c r="C25" s="17">
        <v>7.77</v>
      </c>
      <c r="D25" s="14">
        <v>4.9737583542355885</v>
      </c>
      <c r="E25" s="14">
        <v>0.24924473178499618</v>
      </c>
      <c r="F25" s="44">
        <v>3.9919999999999995</v>
      </c>
      <c r="G25" s="44">
        <v>375.79317369452616</v>
      </c>
      <c r="H25" s="23"/>
      <c r="I25" s="23"/>
      <c r="J25" s="23"/>
      <c r="K25" s="24"/>
      <c r="P25" s="24"/>
      <c r="Q25" s="24"/>
      <c r="U25" s="78"/>
      <c r="V25" s="32">
        <v>10000</v>
      </c>
      <c r="W25" s="38">
        <v>62.266666666666659</v>
      </c>
      <c r="X25" s="39">
        <v>31581.159365310024</v>
      </c>
    </row>
    <row r="26" spans="1:24" ht="15.6">
      <c r="A26" s="50"/>
      <c r="B26" s="16" t="s">
        <v>10</v>
      </c>
      <c r="C26" s="15">
        <v>8.25</v>
      </c>
      <c r="D26" s="14">
        <v>5.4595281207539426</v>
      </c>
      <c r="E26" s="14">
        <v>0.23546593601974397</v>
      </c>
      <c r="F26" s="44">
        <v>1.1926666666666665</v>
      </c>
      <c r="G26" s="44">
        <v>343.59529029196113</v>
      </c>
      <c r="H26" s="23"/>
      <c r="I26" s="23"/>
      <c r="J26" s="23"/>
      <c r="K26" s="24"/>
      <c r="P26" s="24"/>
      <c r="Q26" s="24"/>
      <c r="U26" s="82" t="s">
        <v>9</v>
      </c>
      <c r="V26" s="33">
        <v>0.23134228809034463</v>
      </c>
      <c r="W26" s="40">
        <v>2.84</v>
      </c>
      <c r="X26" s="41">
        <v>49.647395119750819</v>
      </c>
    </row>
    <row r="27" spans="1:24" ht="15.6">
      <c r="A27" s="51"/>
      <c r="B27" s="16" t="s">
        <v>11</v>
      </c>
      <c r="C27" s="15">
        <v>3.9</v>
      </c>
      <c r="D27" s="14">
        <v>3.8505115376485106</v>
      </c>
      <c r="E27" s="14">
        <v>9.8715903953352502E-2</v>
      </c>
      <c r="F27" s="44">
        <v>38.106666666666662</v>
      </c>
      <c r="G27" s="44">
        <v>270.09248380603253</v>
      </c>
      <c r="H27" s="23"/>
      <c r="I27" s="23"/>
      <c r="J27" s="23"/>
      <c r="K27" s="24"/>
      <c r="P27" s="24"/>
      <c r="Q27" s="24"/>
      <c r="U27" s="83"/>
      <c r="V27" s="29">
        <v>100</v>
      </c>
      <c r="W27" s="36">
        <v>3.9919999999999995</v>
      </c>
      <c r="X27" s="37">
        <v>375.79317369452616</v>
      </c>
    </row>
    <row r="28" spans="1:24" ht="15.6">
      <c r="A28" s="47"/>
      <c r="B28" s="16" t="s">
        <v>12</v>
      </c>
      <c r="C28" s="15">
        <v>5.17</v>
      </c>
      <c r="D28" s="14">
        <v>5.1346884995401032</v>
      </c>
      <c r="E28" s="14">
        <v>0.1896044502021148</v>
      </c>
      <c r="F28" s="44">
        <v>2.3706666666666667</v>
      </c>
      <c r="G28" s="44">
        <v>323.26522838121645</v>
      </c>
      <c r="H28" s="23"/>
      <c r="I28" s="23"/>
      <c r="J28" s="23"/>
      <c r="K28" s="24"/>
      <c r="P28" s="24"/>
      <c r="Q28" s="24"/>
      <c r="U28" s="83"/>
      <c r="V28" s="29">
        <v>1000</v>
      </c>
      <c r="W28" s="36">
        <v>3.1986666666666665</v>
      </c>
      <c r="X28" s="37">
        <v>3928.3503212955584</v>
      </c>
    </row>
    <row r="29" spans="1:24" ht="16.2" thickBot="1">
      <c r="A29" s="53"/>
      <c r="B29" s="16" t="s">
        <v>13</v>
      </c>
      <c r="C29" s="15">
        <v>6.43</v>
      </c>
      <c r="D29" s="14">
        <v>4.8900101097910822</v>
      </c>
      <c r="E29" s="14">
        <v>0.22776919797398776</v>
      </c>
      <c r="F29" s="44">
        <v>5.32</v>
      </c>
      <c r="G29" s="44">
        <v>412.97307939209594</v>
      </c>
      <c r="H29" s="23"/>
      <c r="I29" s="23"/>
      <c r="J29" s="23"/>
      <c r="K29" s="24"/>
      <c r="P29" s="24"/>
      <c r="Q29" s="24"/>
      <c r="U29" s="84"/>
      <c r="V29" s="30">
        <v>10000</v>
      </c>
      <c r="W29" s="42">
        <v>86.8</v>
      </c>
      <c r="X29" s="43">
        <v>14401.006399533364</v>
      </c>
    </row>
    <row r="30" spans="1:24" ht="15.6">
      <c r="A30" s="54"/>
      <c r="B30" s="10" t="s">
        <v>14</v>
      </c>
      <c r="C30" s="17">
        <v>5.62</v>
      </c>
      <c r="D30" s="14">
        <v>5.2926920116951646</v>
      </c>
      <c r="E30" s="14">
        <v>0.19592107897945255</v>
      </c>
      <c r="F30" s="44">
        <v>0.8494666666666667</v>
      </c>
      <c r="G30" s="44">
        <v>166.66267701338936</v>
      </c>
      <c r="H30" s="23"/>
      <c r="I30" s="23"/>
      <c r="J30" s="23"/>
      <c r="K30" s="23"/>
      <c r="P30" s="24"/>
      <c r="Q30" s="24"/>
      <c r="U30" s="82" t="s">
        <v>10</v>
      </c>
      <c r="V30" s="31">
        <v>0.23134228809034463</v>
      </c>
      <c r="W30" s="34">
        <v>1.8706666666666667</v>
      </c>
      <c r="X30" s="35">
        <v>27.992598055228282</v>
      </c>
    </row>
    <row r="31" spans="1:24" ht="15.6">
      <c r="B31" s="10" t="s">
        <v>20</v>
      </c>
      <c r="C31" s="17">
        <v>5.92</v>
      </c>
      <c r="D31" s="14">
        <v>4.7634173304752281</v>
      </c>
      <c r="E31" s="14">
        <v>0.20840782029613703</v>
      </c>
      <c r="F31" s="44">
        <v>4.5746666666666664</v>
      </c>
      <c r="G31" s="44">
        <v>265.32415217118961</v>
      </c>
      <c r="H31" s="23"/>
      <c r="I31" s="23"/>
      <c r="J31" s="23"/>
      <c r="K31" s="23"/>
      <c r="P31" s="24"/>
      <c r="Q31" s="24"/>
      <c r="U31" s="83"/>
      <c r="V31" s="29">
        <v>100</v>
      </c>
      <c r="W31" s="36">
        <v>1.1926666666666665</v>
      </c>
      <c r="X31" s="37">
        <v>343.59529029196113</v>
      </c>
    </row>
    <row r="32" spans="1:24" ht="15.6">
      <c r="B32" s="3" t="s">
        <v>53</v>
      </c>
      <c r="C32" s="2"/>
      <c r="D32" s="2"/>
      <c r="E32" s="2"/>
      <c r="F32" s="1"/>
      <c r="G32" s="1"/>
      <c r="H32" s="23"/>
      <c r="I32" s="23"/>
      <c r="J32" s="23"/>
      <c r="K32" s="23"/>
      <c r="P32" s="24"/>
      <c r="Q32" s="24"/>
      <c r="U32" s="83"/>
      <c r="V32" s="29">
        <v>1000</v>
      </c>
      <c r="W32" s="36">
        <v>4.4413333333333336</v>
      </c>
      <c r="X32" s="37">
        <v>3285.1001613427766</v>
      </c>
    </row>
    <row r="33" spans="1:24" ht="18.600000000000001" thickBot="1">
      <c r="B33" s="10" t="s">
        <v>0</v>
      </c>
      <c r="C33" s="11" t="s">
        <v>1</v>
      </c>
      <c r="D33" s="11" t="s">
        <v>2</v>
      </c>
      <c r="E33" s="11" t="s">
        <v>3</v>
      </c>
      <c r="F33" s="10" t="s">
        <v>15</v>
      </c>
      <c r="G33" s="10" t="s">
        <v>16</v>
      </c>
      <c r="H33" s="1"/>
      <c r="I33" s="1"/>
      <c r="J33" s="1"/>
      <c r="K33" s="1"/>
      <c r="U33" s="84"/>
      <c r="V33" s="32">
        <v>10000</v>
      </c>
      <c r="W33" s="38">
        <v>108</v>
      </c>
      <c r="X33" s="39">
        <v>7249.8345322389041</v>
      </c>
    </row>
    <row r="34" spans="1:24" ht="15.6">
      <c r="A34" s="45"/>
      <c r="B34" s="12" t="s">
        <v>4</v>
      </c>
      <c r="C34" s="13">
        <v>3.43</v>
      </c>
      <c r="D34" s="14">
        <v>2.4010021041017486</v>
      </c>
      <c r="E34" s="14">
        <v>6.2655631698024905E-2</v>
      </c>
      <c r="F34" s="44">
        <v>964</v>
      </c>
      <c r="G34" s="44">
        <v>242.70523170920706</v>
      </c>
      <c r="H34" s="1"/>
      <c r="I34" s="1"/>
      <c r="J34" s="1"/>
      <c r="K34" s="1"/>
      <c r="U34" s="82" t="s">
        <v>11</v>
      </c>
      <c r="V34" s="33">
        <v>0.23134228809034463</v>
      </c>
      <c r="W34" s="40">
        <v>3.5053333333333332</v>
      </c>
      <c r="X34" s="41">
        <v>26.856239496551208</v>
      </c>
    </row>
    <row r="35" spans="1:24" ht="15.6">
      <c r="A35" s="46"/>
      <c r="B35" s="12" t="s">
        <v>5</v>
      </c>
      <c r="C35" s="15">
        <v>4.0599999999999996</v>
      </c>
      <c r="D35" s="14">
        <v>3.5189836637001091</v>
      </c>
      <c r="E35" s="14">
        <v>0.10272817621635255</v>
      </c>
      <c r="F35" s="44">
        <v>502.66666666666669</v>
      </c>
      <c r="G35" s="44">
        <v>1660.5950939557949</v>
      </c>
      <c r="H35" s="1"/>
      <c r="I35" s="1"/>
      <c r="J35" s="1"/>
      <c r="K35" s="1"/>
      <c r="U35" s="83"/>
      <c r="V35" s="29">
        <v>100</v>
      </c>
      <c r="W35" s="36">
        <v>38.106666666666662</v>
      </c>
      <c r="X35" s="37">
        <v>270.09248380603253</v>
      </c>
    </row>
    <row r="36" spans="1:24" ht="15.6">
      <c r="A36" s="48"/>
      <c r="B36" s="12" t="s">
        <v>6</v>
      </c>
      <c r="C36" s="15">
        <v>4.67</v>
      </c>
      <c r="D36" s="14">
        <v>4.6774179247163392</v>
      </c>
      <c r="E36" s="14">
        <v>8.3614068443290002E-2</v>
      </c>
      <c r="F36" s="44">
        <v>43.640000000000008</v>
      </c>
      <c r="G36" s="44">
        <v>2076.3600612135124</v>
      </c>
      <c r="H36" s="1"/>
      <c r="I36" s="1"/>
      <c r="J36" s="1"/>
      <c r="K36" s="1"/>
      <c r="U36" s="83"/>
      <c r="V36" s="29">
        <v>1000</v>
      </c>
      <c r="W36" s="36">
        <v>561.33333333333337</v>
      </c>
      <c r="X36" s="37">
        <v>2656.8828785862102</v>
      </c>
    </row>
    <row r="37" spans="1:24" ht="16.2" thickBot="1">
      <c r="A37" s="49"/>
      <c r="B37" s="12" t="s">
        <v>7</v>
      </c>
      <c r="C37" s="15">
        <v>5.3</v>
      </c>
      <c r="D37" s="14">
        <v>5.5277115826692418</v>
      </c>
      <c r="E37" s="14">
        <v>9.2781418741489929E-2</v>
      </c>
      <c r="F37" s="44">
        <v>9.5733333333333324</v>
      </c>
      <c r="G37" s="44">
        <v>3226.8201743124878</v>
      </c>
      <c r="H37" s="1"/>
      <c r="I37" s="1"/>
      <c r="J37" s="1"/>
      <c r="K37" s="1"/>
      <c r="U37" s="84"/>
      <c r="V37" s="30">
        <v>10000</v>
      </c>
      <c r="W37" s="42">
        <v>6560</v>
      </c>
      <c r="X37" s="43">
        <v>14950.632195208193</v>
      </c>
    </row>
    <row r="38" spans="1:24" ht="15.6">
      <c r="A38" s="55"/>
      <c r="B38" s="12" t="s">
        <v>8</v>
      </c>
      <c r="C38" s="15">
        <v>6.5</v>
      </c>
      <c r="D38" s="14">
        <v>5.9993747233462447</v>
      </c>
      <c r="E38" s="14">
        <v>0.13928184722650894</v>
      </c>
      <c r="F38" s="44">
        <v>4.0933333333333337</v>
      </c>
      <c r="G38" s="44">
        <v>4087.4441860818756</v>
      </c>
      <c r="H38" s="1"/>
      <c r="I38" s="1"/>
      <c r="J38" s="1"/>
      <c r="K38" s="1"/>
      <c r="U38" s="82" t="s">
        <v>12</v>
      </c>
      <c r="V38" s="31">
        <v>0.23134228809034463</v>
      </c>
      <c r="W38" s="34">
        <v>2.5506666666666669</v>
      </c>
      <c r="X38" s="35">
        <v>5.5340030425548017</v>
      </c>
    </row>
    <row r="39" spans="1:24" ht="15.6">
      <c r="A39" s="56"/>
      <c r="B39" s="16" t="s">
        <v>9</v>
      </c>
      <c r="C39" s="17">
        <v>7.77</v>
      </c>
      <c r="D39" s="14">
        <v>6.0892412256542316</v>
      </c>
      <c r="E39" s="14">
        <v>0.11905265301045809</v>
      </c>
      <c r="F39" s="44">
        <v>3.1986666666666665</v>
      </c>
      <c r="G39" s="44">
        <v>3928.3503212955584</v>
      </c>
      <c r="H39" s="1"/>
      <c r="I39" s="1"/>
      <c r="J39" s="1"/>
      <c r="K39" s="1"/>
      <c r="U39" s="83"/>
      <c r="V39" s="29">
        <v>100</v>
      </c>
      <c r="W39" s="36">
        <v>2.3706666666666667</v>
      </c>
      <c r="X39" s="37">
        <v>323.26522838121645</v>
      </c>
    </row>
    <row r="40" spans="1:24" ht="15.6">
      <c r="A40" s="50"/>
      <c r="B40" s="16" t="s">
        <v>10</v>
      </c>
      <c r="C40" s="15">
        <v>8.25</v>
      </c>
      <c r="D40" s="14">
        <v>5.869035246256999</v>
      </c>
      <c r="E40" s="14">
        <v>0.12473822676496393</v>
      </c>
      <c r="F40" s="44">
        <v>4.4413333333333336</v>
      </c>
      <c r="G40" s="44">
        <v>3285.1001613427766</v>
      </c>
      <c r="H40" s="1"/>
      <c r="I40" s="1"/>
      <c r="J40" s="1"/>
      <c r="U40" s="83"/>
      <c r="V40" s="29">
        <v>1000</v>
      </c>
      <c r="W40" s="36">
        <v>10.253333333333332</v>
      </c>
      <c r="X40" s="37">
        <v>4507.6299641823762</v>
      </c>
    </row>
    <row r="41" spans="1:24" ht="16.2" thickBot="1">
      <c r="A41" s="51"/>
      <c r="B41" s="16" t="s">
        <v>11</v>
      </c>
      <c r="C41" s="15">
        <v>3.9</v>
      </c>
      <c r="D41" s="14">
        <v>3.6751515777040469</v>
      </c>
      <c r="E41" s="14">
        <v>9.5317736483279347E-2</v>
      </c>
      <c r="F41" s="44">
        <v>561.33333333333337</v>
      </c>
      <c r="G41" s="44">
        <v>2656.8828785862102</v>
      </c>
      <c r="H41" s="1"/>
      <c r="I41" s="1"/>
      <c r="J41" s="1"/>
      <c r="U41" s="84"/>
      <c r="V41" s="32">
        <v>10000</v>
      </c>
      <c r="W41" s="38">
        <v>261.2</v>
      </c>
      <c r="X41" s="39">
        <v>37997.455737128468</v>
      </c>
    </row>
    <row r="42" spans="1:24" ht="15.6">
      <c r="A42" s="47"/>
      <c r="B42" s="16" t="s">
        <v>12</v>
      </c>
      <c r="C42" s="15">
        <v>5.17</v>
      </c>
      <c r="D42" s="14">
        <v>5.6430831807625372</v>
      </c>
      <c r="E42" s="14">
        <v>0.10897061093556282</v>
      </c>
      <c r="F42" s="44">
        <v>10.253333333333332</v>
      </c>
      <c r="G42" s="44">
        <v>4507.6299641823762</v>
      </c>
      <c r="H42" s="1"/>
      <c r="I42" s="1"/>
      <c r="J42" s="1"/>
      <c r="U42" s="82" t="s">
        <v>13</v>
      </c>
      <c r="V42" s="33">
        <v>0.23134228809034463</v>
      </c>
      <c r="W42" s="40">
        <v>3.1359999999999997</v>
      </c>
      <c r="X42" s="41">
        <v>22.62871458052507</v>
      </c>
    </row>
    <row r="43" spans="1:24" ht="15.6">
      <c r="A43" s="53"/>
      <c r="B43" s="16" t="s">
        <v>13</v>
      </c>
      <c r="C43" s="15">
        <v>6.43</v>
      </c>
      <c r="D43" s="14">
        <v>6.2678317813688462</v>
      </c>
      <c r="E43" s="14">
        <v>9.6092291264628038E-2</v>
      </c>
      <c r="F43" s="44">
        <v>2.4773333333333336</v>
      </c>
      <c r="G43" s="44">
        <v>4590.0374361050845</v>
      </c>
      <c r="H43" s="1"/>
      <c r="I43" s="1"/>
      <c r="J43" s="1"/>
      <c r="U43" s="83"/>
      <c r="V43" s="29">
        <v>100</v>
      </c>
      <c r="W43" s="36">
        <v>5.32</v>
      </c>
      <c r="X43" s="37">
        <v>412.97307939209594</v>
      </c>
    </row>
    <row r="44" spans="1:24" ht="15.6">
      <c r="A44" s="54"/>
      <c r="B44" s="10" t="s">
        <v>14</v>
      </c>
      <c r="C44" s="17">
        <v>5.62</v>
      </c>
      <c r="D44" s="14">
        <v>6.1292541603865578</v>
      </c>
      <c r="E44" s="14">
        <v>9.3327912179929307E-2</v>
      </c>
      <c r="F44" s="44">
        <v>2.0333333333333332</v>
      </c>
      <c r="G44" s="44">
        <v>2738.1847077630187</v>
      </c>
      <c r="H44" s="1"/>
      <c r="I44" s="1"/>
      <c r="J44" s="1"/>
      <c r="U44" s="83"/>
      <c r="V44" s="29">
        <v>1000</v>
      </c>
      <c r="W44" s="36">
        <v>2.4773333333333336</v>
      </c>
      <c r="X44" s="37">
        <v>4590.0374361050845</v>
      </c>
    </row>
    <row r="45" spans="1:24" ht="16.2" thickBot="1">
      <c r="B45" s="10" t="s">
        <v>20</v>
      </c>
      <c r="C45" s="17">
        <v>5.92</v>
      </c>
      <c r="D45" s="14">
        <v>5.7638985838042576</v>
      </c>
      <c r="E45" s="14">
        <v>0.12754683544721157</v>
      </c>
      <c r="F45" s="44">
        <v>6.5999999999999988</v>
      </c>
      <c r="G45" s="44">
        <v>3832.1501696595174</v>
      </c>
      <c r="H45" s="1"/>
      <c r="I45" s="1"/>
      <c r="J45" s="1"/>
      <c r="U45" s="84"/>
      <c r="V45" s="30">
        <v>10000</v>
      </c>
      <c r="W45" s="42">
        <v>41.813333333333333</v>
      </c>
      <c r="X45" s="43">
        <v>42939.684559235749</v>
      </c>
    </row>
    <row r="46" spans="1:24" ht="16.2" thickBot="1">
      <c r="B46" s="3" t="s">
        <v>54</v>
      </c>
      <c r="C46" s="2"/>
      <c r="D46" s="2"/>
      <c r="E46" s="2"/>
      <c r="F46" s="1"/>
      <c r="G46" s="1"/>
      <c r="H46" s="1"/>
      <c r="I46" s="1"/>
      <c r="J46" s="1"/>
      <c r="U46" s="73" t="s">
        <v>14</v>
      </c>
      <c r="V46" s="31">
        <v>0.23134228809034463</v>
      </c>
      <c r="W46" s="34">
        <v>0.30039999999999994</v>
      </c>
      <c r="X46" s="35">
        <v>5.9327936590226935</v>
      </c>
    </row>
    <row r="47" spans="1:24" ht="18">
      <c r="B47" s="10" t="s">
        <v>0</v>
      </c>
      <c r="C47" s="11" t="s">
        <v>1</v>
      </c>
      <c r="D47" s="11" t="s">
        <v>2</v>
      </c>
      <c r="E47" s="11" t="s">
        <v>3</v>
      </c>
      <c r="F47" s="10" t="s">
        <v>15</v>
      </c>
      <c r="G47" s="10" t="s">
        <v>16</v>
      </c>
      <c r="H47" s="1"/>
      <c r="I47" s="105" t="s">
        <v>0</v>
      </c>
      <c r="J47" s="106" t="s">
        <v>35</v>
      </c>
      <c r="K47" s="107" t="s">
        <v>36</v>
      </c>
      <c r="L47" s="107" t="s">
        <v>37</v>
      </c>
      <c r="M47" s="108" t="s">
        <v>38</v>
      </c>
      <c r="U47" s="74"/>
      <c r="V47" s="29">
        <v>100</v>
      </c>
      <c r="W47" s="36">
        <v>0.8494666666666667</v>
      </c>
      <c r="X47" s="37">
        <v>166.66267701338936</v>
      </c>
    </row>
    <row r="48" spans="1:24" ht="15.6">
      <c r="A48" s="45"/>
      <c r="B48" s="12" t="s">
        <v>4</v>
      </c>
      <c r="C48" s="13">
        <v>3.43</v>
      </c>
      <c r="D48" s="14">
        <v>2.4318594575890717</v>
      </c>
      <c r="E48" s="14">
        <v>3.0473915452783551E-2</v>
      </c>
      <c r="F48" s="44">
        <v>7906.666666666667</v>
      </c>
      <c r="G48" s="44">
        <v>2137.2380012049621</v>
      </c>
      <c r="H48" s="1"/>
      <c r="I48" s="130" t="s">
        <v>4</v>
      </c>
      <c r="J48" s="126">
        <v>3.43</v>
      </c>
      <c r="K48" s="127">
        <f>MEDIAN(D6,D20,D34,D48)</f>
        <v>2.59680918241932</v>
      </c>
      <c r="L48" s="127">
        <f>MIN(D6,D20,D34,D48)</f>
        <v>2.4010021041017486</v>
      </c>
      <c r="M48" s="131">
        <f>MAX(D6,D20,D34,D48)</f>
        <v>3.711373218678641</v>
      </c>
      <c r="U48" s="74"/>
      <c r="V48" s="29">
        <v>1000</v>
      </c>
      <c r="W48" s="36">
        <v>2.0333333333333332</v>
      </c>
      <c r="X48" s="37">
        <v>2738.1847077630187</v>
      </c>
    </row>
    <row r="49" spans="1:33" ht="16.2" thickBot="1">
      <c r="A49" s="46"/>
      <c r="B49" s="12" t="s">
        <v>5</v>
      </c>
      <c r="C49" s="15">
        <v>4.0599999999999996</v>
      </c>
      <c r="D49" s="14">
        <v>3.2548892426844209</v>
      </c>
      <c r="E49" s="14">
        <v>4.1123020736237414E-2</v>
      </c>
      <c r="F49" s="44">
        <v>5706.666666666667</v>
      </c>
      <c r="G49" s="44">
        <v>10262.939016938433</v>
      </c>
      <c r="H49" s="1"/>
      <c r="I49" s="130" t="s">
        <v>5</v>
      </c>
      <c r="J49" s="128">
        <v>4.0599999999999996</v>
      </c>
      <c r="K49" s="127">
        <f t="shared" ref="K49:K59" si="0">MEDIAN(D7,D21,D35,D49)</f>
        <v>3.6035981335373748</v>
      </c>
      <c r="L49" s="127">
        <f t="shared" ref="L49:L59" si="1">MIN(D7,D21,D35,D49)</f>
        <v>3.2548892426844209</v>
      </c>
      <c r="M49" s="131">
        <f t="shared" ref="M49:M59" si="2">MAX(D7,D21,D35,D49)</f>
        <v>3.6967144939551315</v>
      </c>
      <c r="U49" s="75"/>
      <c r="V49" s="32">
        <v>10000</v>
      </c>
      <c r="W49" s="38">
        <v>12.906666666666666</v>
      </c>
      <c r="X49" s="39">
        <v>27871.825716273266</v>
      </c>
    </row>
    <row r="50" spans="1:33" ht="15.6">
      <c r="A50" s="48"/>
      <c r="B50" s="12" t="s">
        <v>6</v>
      </c>
      <c r="C50" s="15">
        <v>4.67</v>
      </c>
      <c r="D50" s="14">
        <v>4.2183964227196498</v>
      </c>
      <c r="E50" s="14">
        <v>5.0112854155163866E-2</v>
      </c>
      <c r="F50" s="44">
        <v>1073.3333333333333</v>
      </c>
      <c r="G50" s="44">
        <v>17747.248879414008</v>
      </c>
      <c r="H50" s="1"/>
      <c r="I50" s="130" t="s">
        <v>6</v>
      </c>
      <c r="J50" s="128">
        <v>4.67</v>
      </c>
      <c r="K50" s="127">
        <f t="shared" si="0"/>
        <v>4.3658381216021249</v>
      </c>
      <c r="L50" s="127">
        <f t="shared" si="1"/>
        <v>3.3847697708924138</v>
      </c>
      <c r="M50" s="131">
        <f t="shared" si="2"/>
        <v>4.6774179247163392</v>
      </c>
      <c r="U50" s="73" t="s">
        <v>21</v>
      </c>
      <c r="V50" s="31">
        <v>0.23134228809034463</v>
      </c>
      <c r="W50" s="34">
        <v>3.9933333333333336</v>
      </c>
      <c r="X50" s="35">
        <v>10.573046758456737</v>
      </c>
    </row>
    <row r="51" spans="1:33" ht="15.6">
      <c r="A51" s="49"/>
      <c r="B51" s="12" t="s">
        <v>7</v>
      </c>
      <c r="C51" s="15">
        <v>5.3</v>
      </c>
      <c r="D51" s="14">
        <v>5.2400535897055773</v>
      </c>
      <c r="E51" s="14">
        <v>5.0314897571997363E-2</v>
      </c>
      <c r="F51" s="44">
        <v>171.6</v>
      </c>
      <c r="G51" s="44">
        <v>29824.342164734062</v>
      </c>
      <c r="H51" s="1"/>
      <c r="I51" s="130" t="s">
        <v>7</v>
      </c>
      <c r="J51" s="128">
        <v>5.3</v>
      </c>
      <c r="K51" s="127">
        <f t="shared" si="0"/>
        <v>5.0348414652049041</v>
      </c>
      <c r="L51" s="127">
        <f t="shared" si="1"/>
        <v>3.2559878562300719</v>
      </c>
      <c r="M51" s="131">
        <f t="shared" si="2"/>
        <v>5.5277115826692418</v>
      </c>
      <c r="U51" s="74"/>
      <c r="V51" s="29">
        <v>100</v>
      </c>
      <c r="W51" s="36">
        <v>4.5746666666666664</v>
      </c>
      <c r="X51" s="37">
        <v>265.32415217118961</v>
      </c>
    </row>
    <row r="52" spans="1:33" ht="15.6">
      <c r="A52" s="55"/>
      <c r="B52" s="12" t="s">
        <v>8</v>
      </c>
      <c r="C52" s="15">
        <v>6.5</v>
      </c>
      <c r="D52" s="14">
        <v>5.7051724520290392</v>
      </c>
      <c r="E52" s="14">
        <v>3.986101937363884E-2</v>
      </c>
      <c r="F52" s="44">
        <v>62.266666666666659</v>
      </c>
      <c r="G52" s="44">
        <v>31581.159365310024</v>
      </c>
      <c r="H52" s="1"/>
      <c r="I52" s="130" t="s">
        <v>8</v>
      </c>
      <c r="J52" s="128">
        <v>6.5</v>
      </c>
      <c r="K52" s="127">
        <f t="shared" si="0"/>
        <v>5.1293767978802762</v>
      </c>
      <c r="L52" s="127">
        <f t="shared" si="1"/>
        <v>3.7623621898891848</v>
      </c>
      <c r="M52" s="131">
        <f t="shared" si="2"/>
        <v>5.9993747233462447</v>
      </c>
      <c r="U52" s="74"/>
      <c r="V52" s="29">
        <v>1000</v>
      </c>
      <c r="W52" s="36">
        <v>6.5999999999999988</v>
      </c>
      <c r="X52" s="37">
        <v>3832.1501696595174</v>
      </c>
    </row>
    <row r="53" spans="1:33" ht="16.2" thickBot="1">
      <c r="A53" s="56"/>
      <c r="B53" s="16" t="s">
        <v>9</v>
      </c>
      <c r="C53" s="17">
        <v>7.77</v>
      </c>
      <c r="D53" s="14">
        <v>5.2198731182028792</v>
      </c>
      <c r="E53" s="14">
        <v>8.6488177846579362E-2</v>
      </c>
      <c r="F53" s="44">
        <v>86.8</v>
      </c>
      <c r="G53" s="44">
        <v>14401.006399533364</v>
      </c>
      <c r="H53" s="1"/>
      <c r="I53" s="132" t="s">
        <v>9</v>
      </c>
      <c r="J53" s="129">
        <v>7.77</v>
      </c>
      <c r="K53" s="127">
        <f t="shared" si="0"/>
        <v>5.0968157362192343</v>
      </c>
      <c r="L53" s="127">
        <f t="shared" si="1"/>
        <v>4.2425781269878744</v>
      </c>
      <c r="M53" s="131">
        <f t="shared" si="2"/>
        <v>6.0892412256542316</v>
      </c>
      <c r="U53" s="75"/>
      <c r="V53" s="32">
        <v>10000</v>
      </c>
      <c r="W53" s="38">
        <v>102.8</v>
      </c>
      <c r="X53" s="39">
        <v>36888.789980235008</v>
      </c>
    </row>
    <row r="54" spans="1:33" ht="15.6">
      <c r="A54" s="50"/>
      <c r="B54" s="16" t="s">
        <v>10</v>
      </c>
      <c r="C54" s="15">
        <v>8.25</v>
      </c>
      <c r="D54" s="14">
        <v>4.8269043390074033</v>
      </c>
      <c r="E54" s="14">
        <v>0.12251630390520063</v>
      </c>
      <c r="F54" s="44">
        <v>108</v>
      </c>
      <c r="G54" s="44">
        <v>7249.8345322389041</v>
      </c>
      <c r="H54" s="1"/>
      <c r="I54" s="132" t="s">
        <v>10</v>
      </c>
      <c r="J54" s="128">
        <v>8.25</v>
      </c>
      <c r="K54" s="127">
        <f t="shared" si="0"/>
        <v>5.1432162298806734</v>
      </c>
      <c r="L54" s="127">
        <f t="shared" si="1"/>
        <v>4.1750468005360659</v>
      </c>
      <c r="M54" s="131">
        <f t="shared" si="2"/>
        <v>5.869035246256999</v>
      </c>
    </row>
    <row r="55" spans="1:33" ht="15.6">
      <c r="A55" s="51"/>
      <c r="B55" s="16" t="s">
        <v>11</v>
      </c>
      <c r="C55" s="15">
        <v>3.9</v>
      </c>
      <c r="D55" s="14">
        <v>3.3577557180396638</v>
      </c>
      <c r="E55" s="14">
        <v>3.4327316445094791E-2</v>
      </c>
      <c r="F55" s="44">
        <v>6560</v>
      </c>
      <c r="G55" s="44">
        <v>14950.632195208193</v>
      </c>
      <c r="H55" s="1"/>
      <c r="I55" s="132" t="s">
        <v>11</v>
      </c>
      <c r="J55" s="128">
        <v>3.9</v>
      </c>
      <c r="K55" s="127">
        <f t="shared" si="0"/>
        <v>3.7628315576762787</v>
      </c>
      <c r="L55" s="127">
        <f t="shared" si="1"/>
        <v>3.3577557180396638</v>
      </c>
      <c r="M55" s="131">
        <f t="shared" si="2"/>
        <v>3.8843158784612051</v>
      </c>
    </row>
    <row r="56" spans="1:33" ht="15.6">
      <c r="A56" s="47"/>
      <c r="B56" s="16" t="s">
        <v>12</v>
      </c>
      <c r="C56" s="15">
        <v>5.17</v>
      </c>
      <c r="D56" s="14">
        <v>5.162781345163296</v>
      </c>
      <c r="E56" s="14">
        <v>3.9701666580863382E-2</v>
      </c>
      <c r="F56" s="44">
        <v>261.2</v>
      </c>
      <c r="G56" s="44">
        <v>37997.455737128468</v>
      </c>
      <c r="H56" s="1"/>
      <c r="I56" s="132" t="s">
        <v>12</v>
      </c>
      <c r="J56" s="128">
        <v>5.17</v>
      </c>
      <c r="K56" s="127">
        <f t="shared" si="0"/>
        <v>5.1487349223517</v>
      </c>
      <c r="L56" s="127">
        <f t="shared" si="1"/>
        <v>3.3363856869413646</v>
      </c>
      <c r="M56" s="131">
        <f t="shared" si="2"/>
        <v>5.6430831807625372</v>
      </c>
    </row>
    <row r="57" spans="1:33" ht="15.6">
      <c r="A57" s="53"/>
      <c r="B57" s="16" t="s">
        <v>13</v>
      </c>
      <c r="C57" s="15">
        <v>6.43</v>
      </c>
      <c r="D57" s="14">
        <v>6.0115440591049021</v>
      </c>
      <c r="E57" s="14">
        <v>8.8475033131589775E-2</v>
      </c>
      <c r="F57" s="44">
        <v>41.813333333333333</v>
      </c>
      <c r="G57" s="44">
        <v>42939.684559235749</v>
      </c>
      <c r="H57" s="1"/>
      <c r="I57" s="132" t="s">
        <v>13</v>
      </c>
      <c r="J57" s="128">
        <v>6.43</v>
      </c>
      <c r="K57" s="127">
        <f t="shared" si="0"/>
        <v>5.4507770844479921</v>
      </c>
      <c r="L57" s="127">
        <f t="shared" si="1"/>
        <v>3.8582838306343188</v>
      </c>
      <c r="M57" s="131">
        <f t="shared" si="2"/>
        <v>6.2678317813688462</v>
      </c>
    </row>
    <row r="58" spans="1:33" ht="15.6">
      <c r="A58" s="54"/>
      <c r="B58" s="10" t="s">
        <v>14</v>
      </c>
      <c r="C58" s="17">
        <v>5.62</v>
      </c>
      <c r="D58" s="14">
        <v>6.3343513237572644</v>
      </c>
      <c r="E58" s="14">
        <v>0.12540888254938221</v>
      </c>
      <c r="F58" s="44">
        <v>12.906666666666666</v>
      </c>
      <c r="G58" s="44">
        <v>27871.825716273266</v>
      </c>
      <c r="H58" s="1"/>
      <c r="I58" s="133" t="s">
        <v>14</v>
      </c>
      <c r="J58" s="129">
        <v>5.62</v>
      </c>
      <c r="K58" s="127">
        <f t="shared" si="0"/>
        <v>5.7109730860408607</v>
      </c>
      <c r="L58" s="127">
        <f t="shared" si="1"/>
        <v>4.2955593156220147</v>
      </c>
      <c r="M58" s="131">
        <f t="shared" si="2"/>
        <v>6.3343513237572644</v>
      </c>
    </row>
    <row r="59" spans="1:33" ht="16.2" thickBot="1">
      <c r="B59" s="10" t="s">
        <v>20</v>
      </c>
      <c r="C59" s="17">
        <v>5.92</v>
      </c>
      <c r="D59" s="14">
        <v>5.5549012951480403</v>
      </c>
      <c r="E59" s="14">
        <v>3.8071630477658047E-2</v>
      </c>
      <c r="F59" s="44">
        <v>102.8</v>
      </c>
      <c r="G59" s="44">
        <v>36888.789980235008</v>
      </c>
      <c r="H59" s="2"/>
      <c r="I59" s="134" t="s">
        <v>20</v>
      </c>
      <c r="J59" s="135">
        <v>5.92</v>
      </c>
      <c r="K59" s="136">
        <f t="shared" si="0"/>
        <v>5.1591593128116342</v>
      </c>
      <c r="L59" s="136">
        <f t="shared" si="1"/>
        <v>3.422864589510223</v>
      </c>
      <c r="M59" s="137">
        <f t="shared" si="2"/>
        <v>5.7638985838042576</v>
      </c>
    </row>
    <row r="60" spans="1:33" ht="15.6">
      <c r="F60" s="2"/>
      <c r="G60" s="2"/>
      <c r="H60" s="2"/>
    </row>
    <row r="61" spans="1:33" ht="15.6">
      <c r="A61" s="1"/>
      <c r="B61" s="2"/>
      <c r="C61" s="2"/>
      <c r="E61" s="1"/>
      <c r="F61" s="2"/>
      <c r="G61" s="2"/>
      <c r="H61" s="2"/>
    </row>
    <row r="62" spans="1:33" ht="15.6">
      <c r="A62" s="1"/>
      <c r="B62" s="2"/>
      <c r="C62" s="2"/>
      <c r="E62" s="1"/>
      <c r="F62" s="2"/>
      <c r="G62" s="2"/>
      <c r="H62" s="2"/>
    </row>
    <row r="63" spans="1:33" ht="15.6">
      <c r="A63" s="4"/>
      <c r="B63" s="2"/>
      <c r="C63" s="2"/>
      <c r="E63" s="4"/>
      <c r="F63" s="8"/>
      <c r="G63" s="8"/>
      <c r="H63" s="2"/>
      <c r="I63" s="1"/>
      <c r="J63" s="1"/>
      <c r="K63" s="1"/>
      <c r="L63" s="1"/>
    </row>
    <row r="64" spans="1:33" ht="15.6">
      <c r="A64" s="4"/>
      <c r="B64" s="2"/>
      <c r="C64" s="2"/>
      <c r="E64" s="4"/>
      <c r="F64" s="8"/>
      <c r="G64" s="8"/>
      <c r="H64" s="2"/>
      <c r="I64" s="85"/>
      <c r="J64" s="1"/>
      <c r="K64" s="2"/>
      <c r="L64" s="2"/>
      <c r="AG64" t="s">
        <v>18</v>
      </c>
    </row>
    <row r="65" spans="1:12" ht="15.6">
      <c r="A65" s="4"/>
      <c r="B65" s="2"/>
      <c r="C65" s="2"/>
      <c r="E65" s="4"/>
      <c r="F65" s="8"/>
      <c r="G65" s="8"/>
      <c r="H65" s="2"/>
      <c r="I65" s="85"/>
      <c r="J65" s="1"/>
      <c r="K65" s="8"/>
      <c r="L65" s="8"/>
    </row>
    <row r="66" spans="1:12" ht="15.6">
      <c r="A66" s="4"/>
      <c r="B66" s="2"/>
      <c r="C66" s="2"/>
      <c r="E66" s="4"/>
      <c r="F66" s="8"/>
      <c r="G66" s="8"/>
      <c r="H66" s="2"/>
      <c r="I66" s="85"/>
      <c r="J66" s="1"/>
      <c r="K66" s="8"/>
      <c r="L66" s="8"/>
    </row>
    <row r="67" spans="1:12" ht="15.6">
      <c r="A67" s="4"/>
      <c r="B67" s="2"/>
      <c r="C67" s="2"/>
      <c r="E67" s="4"/>
      <c r="F67" s="8"/>
      <c r="G67" s="8"/>
      <c r="H67" s="2"/>
      <c r="I67" s="85"/>
      <c r="J67" s="1"/>
      <c r="K67" s="2"/>
      <c r="L67" s="2"/>
    </row>
    <row r="68" spans="1:12" ht="15.6">
      <c r="A68" s="5"/>
      <c r="B68" s="8"/>
      <c r="C68" s="8"/>
      <c r="E68" s="5"/>
      <c r="F68" s="8"/>
      <c r="G68" s="8"/>
      <c r="H68" s="2"/>
      <c r="I68" s="85"/>
      <c r="J68" s="1"/>
      <c r="K68" s="8"/>
      <c r="L68" s="8"/>
    </row>
    <row r="69" spans="1:12" ht="15.6">
      <c r="A69" s="5"/>
      <c r="B69" s="8"/>
      <c r="C69" s="8"/>
      <c r="E69" s="5"/>
      <c r="F69" s="8"/>
      <c r="G69" s="8"/>
      <c r="H69" s="2"/>
      <c r="I69" s="85"/>
      <c r="J69" s="1"/>
      <c r="K69" s="8"/>
      <c r="L69" s="8"/>
    </row>
    <row r="70" spans="1:12" ht="15.6">
      <c r="A70" s="5"/>
      <c r="B70" s="8"/>
      <c r="C70" s="8"/>
      <c r="E70" s="5"/>
      <c r="F70" s="8"/>
      <c r="G70" s="8"/>
      <c r="H70" s="2"/>
      <c r="I70" s="85"/>
      <c r="J70" s="1"/>
      <c r="K70" s="2"/>
      <c r="L70" s="2"/>
    </row>
    <row r="71" spans="1:12" ht="15.6">
      <c r="A71" s="5"/>
      <c r="B71" s="8"/>
      <c r="C71" s="8"/>
      <c r="E71" s="5"/>
      <c r="F71" s="8"/>
      <c r="G71" s="8"/>
      <c r="H71" s="2"/>
      <c r="I71" s="85"/>
      <c r="J71" s="1"/>
      <c r="K71" s="8"/>
      <c r="L71" s="8"/>
    </row>
    <row r="72" spans="1:12" ht="15.6">
      <c r="A72" s="5"/>
      <c r="B72" s="8"/>
      <c r="C72" s="8"/>
      <c r="E72" s="5"/>
      <c r="F72" s="8"/>
      <c r="G72" s="8"/>
      <c r="H72" s="2"/>
      <c r="I72" s="85"/>
      <c r="J72" s="1"/>
      <c r="K72" s="8"/>
      <c r="L72" s="8"/>
    </row>
    <row r="73" spans="1:12" ht="15.6">
      <c r="A73" s="6"/>
      <c r="B73" s="8"/>
      <c r="C73" s="8"/>
      <c r="E73" s="6"/>
      <c r="F73" s="8"/>
      <c r="G73" s="8"/>
      <c r="H73" s="2"/>
      <c r="I73" s="85"/>
      <c r="J73" s="1"/>
      <c r="K73" s="2"/>
      <c r="L73" s="2"/>
    </row>
    <row r="74" spans="1:12" ht="15.6">
      <c r="A74" s="7"/>
      <c r="B74" s="8"/>
      <c r="C74" s="8"/>
      <c r="E74" s="7"/>
      <c r="F74" s="8"/>
      <c r="G74" s="8"/>
      <c r="H74" s="2"/>
      <c r="I74" s="85"/>
      <c r="J74" s="1"/>
      <c r="K74" s="8"/>
      <c r="L74" s="8"/>
    </row>
    <row r="75" spans="1:12" ht="15.6">
      <c r="A75" s="7"/>
      <c r="B75" s="8"/>
      <c r="C75" s="8"/>
      <c r="E75" s="7"/>
      <c r="F75" s="8"/>
      <c r="G75" s="8"/>
      <c r="H75" s="2"/>
      <c r="I75" s="85"/>
      <c r="J75" s="1"/>
      <c r="K75" s="8"/>
      <c r="L75" s="8"/>
    </row>
    <row r="76" spans="1:12" ht="15.6">
      <c r="E76" s="1"/>
      <c r="F76" s="2"/>
      <c r="G76" s="2"/>
      <c r="H76" s="2"/>
      <c r="I76" s="85"/>
      <c r="J76" s="1"/>
      <c r="K76" s="2"/>
      <c r="L76" s="2"/>
    </row>
    <row r="77" spans="1:12" ht="15.6">
      <c r="E77" s="1"/>
      <c r="F77" s="2"/>
      <c r="G77" s="2"/>
      <c r="H77" s="2"/>
      <c r="I77" s="85"/>
      <c r="J77" s="1"/>
      <c r="K77" s="8"/>
      <c r="L77" s="8"/>
    </row>
    <row r="78" spans="1:12" ht="15.6">
      <c r="E78" s="1"/>
      <c r="F78" s="2"/>
      <c r="G78" s="2"/>
      <c r="H78" s="2"/>
      <c r="I78" s="85"/>
      <c r="J78" s="1"/>
      <c r="K78" s="8"/>
      <c r="L78" s="8"/>
    </row>
    <row r="79" spans="1:12" ht="15.6">
      <c r="E79" s="4"/>
      <c r="F79" s="8"/>
      <c r="G79" s="8"/>
      <c r="H79" s="2"/>
      <c r="I79" s="86"/>
      <c r="J79" s="1"/>
      <c r="K79" s="8"/>
      <c r="L79" s="8"/>
    </row>
    <row r="80" spans="1:12" ht="15.6">
      <c r="E80" s="4"/>
      <c r="F80" s="8"/>
      <c r="G80" s="8"/>
      <c r="H80" s="2"/>
      <c r="I80" s="86"/>
      <c r="J80" s="1"/>
      <c r="K80" s="8"/>
      <c r="L80" s="8"/>
    </row>
    <row r="81" spans="5:12" ht="15.6">
      <c r="E81" s="4"/>
      <c r="F81" s="8"/>
      <c r="G81" s="8"/>
      <c r="H81" s="2"/>
      <c r="I81" s="86"/>
      <c r="J81" s="1"/>
      <c r="K81" s="8"/>
      <c r="L81" s="8"/>
    </row>
    <row r="82" spans="5:12" ht="15.6">
      <c r="E82" s="4"/>
      <c r="F82" s="8"/>
      <c r="G82" s="8"/>
      <c r="H82" s="2"/>
      <c r="I82" s="86"/>
      <c r="J82" s="1"/>
      <c r="K82" s="8"/>
      <c r="L82" s="8"/>
    </row>
    <row r="83" spans="5:12" ht="15.6">
      <c r="E83" s="4"/>
      <c r="F83" s="8"/>
      <c r="G83" s="8"/>
      <c r="H83" s="2"/>
      <c r="I83" s="86"/>
      <c r="J83" s="1"/>
      <c r="K83" s="8"/>
      <c r="L83" s="8"/>
    </row>
    <row r="84" spans="5:12" ht="15.6">
      <c r="E84" s="5"/>
      <c r="F84" s="8"/>
      <c r="G84" s="8"/>
      <c r="H84" s="2"/>
      <c r="I84" s="86"/>
      <c r="J84" s="1"/>
      <c r="K84" s="8"/>
      <c r="L84" s="8"/>
    </row>
    <row r="85" spans="5:12" ht="15.6">
      <c r="E85" s="5"/>
      <c r="F85" s="8"/>
      <c r="G85" s="8"/>
      <c r="H85" s="2"/>
      <c r="I85" s="86"/>
      <c r="J85" s="1"/>
      <c r="K85" s="8"/>
      <c r="L85" s="8"/>
    </row>
    <row r="86" spans="5:12" ht="15.6">
      <c r="E86" s="5"/>
      <c r="F86" s="8"/>
      <c r="G86" s="8"/>
      <c r="H86" s="2"/>
      <c r="I86" s="86"/>
      <c r="J86" s="1"/>
      <c r="K86" s="8"/>
      <c r="L86" s="8"/>
    </row>
    <row r="87" spans="5:12" ht="15.6">
      <c r="E87" s="5"/>
      <c r="F87" s="8"/>
      <c r="G87" s="8"/>
      <c r="H87" s="2"/>
      <c r="I87" s="86"/>
      <c r="J87" s="1"/>
      <c r="K87" s="8"/>
      <c r="L87" s="8"/>
    </row>
    <row r="88" spans="5:12" ht="15.6">
      <c r="E88" s="5"/>
      <c r="F88" s="8"/>
      <c r="G88" s="8"/>
      <c r="H88" s="2"/>
      <c r="I88" s="86"/>
      <c r="J88" s="1"/>
      <c r="K88" s="8"/>
      <c r="L88" s="8"/>
    </row>
    <row r="89" spans="5:12" ht="15.6">
      <c r="E89" s="6"/>
      <c r="F89" s="8"/>
      <c r="G89" s="8"/>
      <c r="H89" s="2"/>
      <c r="I89" s="86"/>
      <c r="J89" s="1"/>
      <c r="K89" s="8"/>
      <c r="L89" s="8"/>
    </row>
    <row r="90" spans="5:12" ht="15.6">
      <c r="E90" s="7"/>
      <c r="F90" s="8"/>
      <c r="G90" s="8"/>
      <c r="H90" s="2"/>
      <c r="I90" s="86"/>
      <c r="J90" s="1"/>
      <c r="K90" s="8"/>
      <c r="L90" s="8"/>
    </row>
    <row r="91" spans="5:12" ht="15.6">
      <c r="E91" s="7"/>
      <c r="F91" s="8"/>
      <c r="G91" s="8"/>
      <c r="H91" s="2"/>
      <c r="I91" s="86"/>
      <c r="J91" s="1"/>
      <c r="K91" s="8"/>
      <c r="L91" s="8"/>
    </row>
    <row r="92" spans="5:12" ht="15.6">
      <c r="H92" s="2"/>
      <c r="I92" s="86"/>
      <c r="J92" s="1"/>
      <c r="K92" s="8"/>
      <c r="L92" s="8"/>
    </row>
    <row r="93" spans="5:12" ht="15.6">
      <c r="F93" s="2"/>
      <c r="G93" s="9"/>
      <c r="H93" s="2"/>
      <c r="I93" s="86"/>
      <c r="J93" s="1"/>
      <c r="K93" s="8"/>
      <c r="L93" s="8"/>
    </row>
    <row r="94" spans="5:12" ht="15.6">
      <c r="E94" s="1"/>
      <c r="F94" s="1"/>
      <c r="I94" s="90"/>
      <c r="J94" s="1"/>
      <c r="K94" s="8"/>
      <c r="L94" s="8"/>
    </row>
    <row r="95" spans="5:12" ht="15.6">
      <c r="I95" s="90"/>
      <c r="J95" s="1"/>
      <c r="K95" s="8"/>
      <c r="L95" s="8"/>
    </row>
    <row r="96" spans="5:12" ht="15.6">
      <c r="I96" s="90"/>
      <c r="J96" s="1"/>
      <c r="K96" s="8"/>
      <c r="L96" s="8"/>
    </row>
    <row r="97" spans="9:12" ht="15.6">
      <c r="I97" s="85"/>
      <c r="J97" s="1"/>
      <c r="K97" s="8"/>
      <c r="L97" s="8"/>
    </row>
    <row r="98" spans="9:12" ht="15.6">
      <c r="I98" s="85"/>
      <c r="J98" s="1"/>
      <c r="K98" s="8"/>
      <c r="L98" s="8"/>
    </row>
    <row r="99" spans="9:12" ht="15.6">
      <c r="I99" s="85"/>
      <c r="J99" s="1"/>
      <c r="K99" s="8"/>
      <c r="L99" s="8"/>
    </row>
    <row r="100" spans="9:12" ht="15.6">
      <c r="I100" s="85"/>
      <c r="J100" s="1"/>
      <c r="K100" s="8"/>
      <c r="L100" s="8"/>
    </row>
    <row r="101" spans="9:12" ht="15.6">
      <c r="I101" s="85"/>
      <c r="J101" s="1"/>
      <c r="K101" s="8"/>
      <c r="L101" s="8"/>
    </row>
    <row r="102" spans="9:12" ht="15.6">
      <c r="I102" s="85"/>
      <c r="J102" s="1"/>
      <c r="K102" s="8"/>
      <c r="L102" s="8"/>
    </row>
  </sheetData>
  <mergeCells count="27">
    <mergeCell ref="I94:I96"/>
    <mergeCell ref="I79:I81"/>
    <mergeCell ref="U2:AC2"/>
    <mergeCell ref="U50:U53"/>
    <mergeCell ref="I88:I90"/>
    <mergeCell ref="I91:I93"/>
    <mergeCell ref="I64:I66"/>
    <mergeCell ref="I67:I69"/>
    <mergeCell ref="I70:I72"/>
    <mergeCell ref="I73:I75"/>
    <mergeCell ref="I76:I78"/>
    <mergeCell ref="B2:G2"/>
    <mergeCell ref="U42:U45"/>
    <mergeCell ref="U46:U49"/>
    <mergeCell ref="I100:I102"/>
    <mergeCell ref="U6:U9"/>
    <mergeCell ref="U10:U13"/>
    <mergeCell ref="U14:U17"/>
    <mergeCell ref="U18:U21"/>
    <mergeCell ref="U22:U25"/>
    <mergeCell ref="U26:U29"/>
    <mergeCell ref="U30:U33"/>
    <mergeCell ref="U34:U37"/>
    <mergeCell ref="U38:U41"/>
    <mergeCell ref="I82:I84"/>
    <mergeCell ref="I85:I87"/>
    <mergeCell ref="I97:I99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C00000"/>
  </sheetPr>
  <dimension ref="A1:AC63"/>
  <sheetViews>
    <sheetView zoomScale="90" zoomScaleNormal="90" workbookViewId="0">
      <selection activeCell="B4" sqref="B4"/>
    </sheetView>
  </sheetViews>
  <sheetFormatPr defaultRowHeight="14.4"/>
  <cols>
    <col min="5" max="5" width="8.88671875" customWidth="1"/>
  </cols>
  <sheetData>
    <row r="1" spans="1:29" ht="15" thickBot="1">
      <c r="M1" s="27"/>
    </row>
    <row r="2" spans="1:29" ht="18.600000000000001" thickBot="1">
      <c r="B2" s="79" t="s">
        <v>17</v>
      </c>
      <c r="C2" s="80"/>
      <c r="D2" s="80"/>
      <c r="E2" s="80"/>
      <c r="F2" s="80"/>
      <c r="G2" s="81"/>
      <c r="M2" s="27"/>
      <c r="U2" s="87" t="s">
        <v>32</v>
      </c>
      <c r="V2" s="88"/>
      <c r="W2" s="88"/>
      <c r="X2" s="88"/>
      <c r="Y2" s="89"/>
      <c r="Z2" s="89"/>
      <c r="AA2" s="89"/>
      <c r="AB2" s="89"/>
      <c r="AC2" s="89"/>
    </row>
    <row r="3" spans="1:29" ht="15.6">
      <c r="B3" s="1"/>
      <c r="C3" s="2"/>
      <c r="D3" s="2"/>
      <c r="E3" s="2"/>
      <c r="F3" s="1"/>
      <c r="G3" s="1"/>
      <c r="H3" s="1"/>
      <c r="I3" s="1"/>
      <c r="J3" s="1"/>
      <c r="K3" s="1"/>
      <c r="M3" s="27"/>
      <c r="U3" s="1"/>
      <c r="V3" s="27"/>
    </row>
    <row r="4" spans="1:29" ht="16.2" thickBot="1">
      <c r="B4" s="3" t="s">
        <v>57</v>
      </c>
      <c r="C4" s="2"/>
      <c r="D4" s="2"/>
      <c r="E4" s="2"/>
      <c r="F4" s="1"/>
      <c r="G4" s="1"/>
      <c r="H4" s="1"/>
      <c r="I4" s="1"/>
      <c r="J4" s="1"/>
      <c r="K4" s="1"/>
      <c r="M4" s="27"/>
      <c r="U4" s="1"/>
      <c r="V4" s="27"/>
    </row>
    <row r="5" spans="1:29" ht="18.600000000000001" thickBot="1">
      <c r="B5" s="20" t="s">
        <v>0</v>
      </c>
      <c r="C5" s="18" t="s">
        <v>1</v>
      </c>
      <c r="D5" s="18" t="s">
        <v>2</v>
      </c>
      <c r="E5" s="22" t="s">
        <v>3</v>
      </c>
      <c r="F5" s="20" t="s">
        <v>15</v>
      </c>
      <c r="G5" s="21" t="s">
        <v>16</v>
      </c>
      <c r="H5" s="23"/>
      <c r="I5" s="23"/>
      <c r="J5" s="23"/>
      <c r="K5" s="23"/>
      <c r="M5" s="27"/>
      <c r="P5" s="24"/>
      <c r="Q5" s="24"/>
      <c r="U5" s="25" t="s">
        <v>0</v>
      </c>
      <c r="V5" s="28"/>
      <c r="W5" s="26" t="s">
        <v>15</v>
      </c>
      <c r="X5" s="25" t="s">
        <v>16</v>
      </c>
    </row>
    <row r="6" spans="1:29" ht="15.6">
      <c r="A6" s="45"/>
      <c r="B6" s="52" t="s">
        <v>4</v>
      </c>
      <c r="C6" s="13">
        <v>3.43</v>
      </c>
      <c r="D6" s="14">
        <v>2.0066168449429735</v>
      </c>
      <c r="E6" s="14">
        <v>0.11725321873377181</v>
      </c>
      <c r="F6" s="44">
        <v>29.626666666666669</v>
      </c>
      <c r="G6" s="44">
        <v>3.0081510237699169</v>
      </c>
      <c r="H6" s="23"/>
      <c r="I6" s="24"/>
      <c r="J6" s="24"/>
      <c r="K6" s="23"/>
      <c r="M6" s="27"/>
      <c r="P6" s="24"/>
      <c r="Q6" s="24"/>
      <c r="U6" s="76" t="s">
        <v>4</v>
      </c>
      <c r="V6" s="31">
        <v>0.23134228809034463</v>
      </c>
      <c r="W6" s="34">
        <v>29.626666666666669</v>
      </c>
      <c r="X6" s="35">
        <v>3.0081510237699169</v>
      </c>
    </row>
    <row r="7" spans="1:29" ht="15.6">
      <c r="A7" s="46"/>
      <c r="B7" s="52" t="s">
        <v>5</v>
      </c>
      <c r="C7" s="15">
        <v>4.0599999999999996</v>
      </c>
      <c r="D7" s="14">
        <v>2.4579499384247843</v>
      </c>
      <c r="E7" s="14">
        <v>0.11027862957298495</v>
      </c>
      <c r="F7" s="44">
        <v>11.3866666666667</v>
      </c>
      <c r="G7" s="44">
        <v>3.2684853726520076</v>
      </c>
      <c r="H7" s="23"/>
      <c r="I7" s="24"/>
      <c r="J7" s="24"/>
      <c r="K7" s="23"/>
      <c r="M7" s="27"/>
      <c r="P7" s="24"/>
      <c r="Q7" s="24"/>
      <c r="U7" s="77"/>
      <c r="V7" s="29">
        <v>100</v>
      </c>
      <c r="W7" s="36">
        <v>141.46666666666667</v>
      </c>
      <c r="X7" s="37">
        <v>5.5551573635110314</v>
      </c>
    </row>
    <row r="8" spans="1:29" ht="15.6">
      <c r="A8" s="48"/>
      <c r="B8" s="52" t="s">
        <v>6</v>
      </c>
      <c r="C8" s="15">
        <v>4.67</v>
      </c>
      <c r="D8" s="14">
        <v>2.5416552150029648</v>
      </c>
      <c r="E8" s="14">
        <v>0.10164358812783458</v>
      </c>
      <c r="F8" s="44">
        <v>8.4799999999999986</v>
      </c>
      <c r="G8" s="44">
        <v>2.9515562700559013</v>
      </c>
      <c r="H8" s="23"/>
      <c r="I8" s="24"/>
      <c r="J8" s="24"/>
      <c r="K8" s="23"/>
      <c r="M8" s="27"/>
      <c r="P8" s="24"/>
      <c r="Q8" s="24"/>
      <c r="U8" s="77"/>
      <c r="V8" s="29">
        <v>1000</v>
      </c>
      <c r="W8" s="36">
        <v>1305.3333333333333</v>
      </c>
      <c r="X8" s="37">
        <v>20.100768543345634</v>
      </c>
    </row>
    <row r="9" spans="1:29" ht="16.2" thickBot="1">
      <c r="A9" s="49"/>
      <c r="B9" s="52" t="s">
        <v>7</v>
      </c>
      <c r="C9" s="15">
        <v>5.3</v>
      </c>
      <c r="D9" s="14">
        <v>2.484592300432702</v>
      </c>
      <c r="E9" s="14">
        <v>0.13012988028165884</v>
      </c>
      <c r="F9" s="44">
        <v>7.9866666666666672</v>
      </c>
      <c r="G9" s="44">
        <v>2.437574283581831</v>
      </c>
      <c r="H9" s="23"/>
      <c r="I9" s="24"/>
      <c r="J9" s="24"/>
      <c r="K9" s="23"/>
      <c r="M9" s="27"/>
      <c r="P9" s="24"/>
      <c r="Q9" s="24"/>
      <c r="U9" s="78"/>
      <c r="V9" s="32">
        <v>10000</v>
      </c>
      <c r="W9" s="38">
        <v>10626.666666666666</v>
      </c>
      <c r="X9" s="39">
        <v>144.68372614687564</v>
      </c>
    </row>
    <row r="10" spans="1:29" ht="15.6">
      <c r="A10" s="55"/>
      <c r="B10" s="52" t="s">
        <v>8</v>
      </c>
      <c r="C10" s="15">
        <v>6.5</v>
      </c>
      <c r="D10" s="14">
        <v>2.5698751226936998</v>
      </c>
      <c r="E10" s="14">
        <v>0.2433808302500724</v>
      </c>
      <c r="F10" s="44">
        <v>53.96</v>
      </c>
      <c r="G10" s="44">
        <v>20.04227716457909</v>
      </c>
      <c r="H10" s="23"/>
      <c r="I10" s="24"/>
      <c r="J10" s="24"/>
      <c r="K10" s="23"/>
      <c r="M10" s="27"/>
      <c r="P10" s="24"/>
      <c r="Q10" s="24"/>
      <c r="U10" s="76" t="s">
        <v>5</v>
      </c>
      <c r="V10" s="33">
        <v>0.23134228809034463</v>
      </c>
      <c r="W10" s="40">
        <v>11.3866666666667</v>
      </c>
      <c r="X10" s="41">
        <v>3.2684853726520076</v>
      </c>
    </row>
    <row r="11" spans="1:29" ht="15.6">
      <c r="A11" s="56"/>
      <c r="B11" s="16" t="s">
        <v>9</v>
      </c>
      <c r="C11" s="17">
        <v>7.77</v>
      </c>
      <c r="D11" s="14">
        <v>3.3753412438827461</v>
      </c>
      <c r="E11" s="14">
        <v>0.3325008507682119</v>
      </c>
      <c r="F11" s="44">
        <v>81.36</v>
      </c>
      <c r="G11" s="44">
        <v>193.08662157941646</v>
      </c>
      <c r="H11" s="23"/>
      <c r="I11" s="24"/>
      <c r="J11" s="24"/>
      <c r="K11" s="23"/>
      <c r="M11" s="27"/>
      <c r="P11" s="24"/>
      <c r="Q11" s="24"/>
      <c r="U11" s="77"/>
      <c r="V11" s="29">
        <v>100</v>
      </c>
      <c r="W11" s="36">
        <v>155.6</v>
      </c>
      <c r="X11" s="37">
        <v>19.155999025854872</v>
      </c>
    </row>
    <row r="12" spans="1:29" ht="15.6">
      <c r="A12" s="50"/>
      <c r="B12" s="16" t="s">
        <v>10</v>
      </c>
      <c r="C12" s="15">
        <v>8.25</v>
      </c>
      <c r="D12" s="14">
        <v>3.476819685748302</v>
      </c>
      <c r="E12" s="14">
        <v>0.2882325794319156</v>
      </c>
      <c r="F12" s="44">
        <v>42.893333333333338</v>
      </c>
      <c r="G12" s="44">
        <v>128.59067714007227</v>
      </c>
      <c r="H12" s="23"/>
      <c r="I12" s="24"/>
      <c r="J12" s="24"/>
      <c r="K12" s="23"/>
      <c r="M12" s="27"/>
      <c r="P12" s="24"/>
      <c r="Q12" s="24"/>
      <c r="U12" s="77"/>
      <c r="V12" s="29">
        <v>1000</v>
      </c>
      <c r="W12" s="36">
        <v>1421.3333333333333</v>
      </c>
      <c r="X12" s="37">
        <v>117.25288630535135</v>
      </c>
    </row>
    <row r="13" spans="1:29" ht="16.2" thickBot="1">
      <c r="A13" s="51"/>
      <c r="B13" s="16" t="s">
        <v>11</v>
      </c>
      <c r="C13" s="15">
        <v>3.9</v>
      </c>
      <c r="D13" s="14">
        <v>2.3939051789659755</v>
      </c>
      <c r="E13" s="14">
        <v>0.11055794561874421</v>
      </c>
      <c r="F13" s="44">
        <v>9.6533333333333342</v>
      </c>
      <c r="G13" s="44">
        <v>2.3910159970853502</v>
      </c>
      <c r="H13" s="23"/>
      <c r="I13" s="24"/>
      <c r="J13" s="24"/>
      <c r="K13" s="23"/>
      <c r="M13" s="27"/>
      <c r="P13" s="24"/>
      <c r="Q13" s="24"/>
      <c r="U13" s="78"/>
      <c r="V13" s="30">
        <v>10000</v>
      </c>
      <c r="W13" s="42">
        <v>11653.333333333334</v>
      </c>
      <c r="X13" s="43">
        <v>996.92212007110447</v>
      </c>
    </row>
    <row r="14" spans="1:29" ht="15.6">
      <c r="A14" s="47"/>
      <c r="B14" s="16" t="s">
        <v>12</v>
      </c>
      <c r="C14" s="15">
        <v>5.17</v>
      </c>
      <c r="D14" s="14">
        <v>2.4801192084546049</v>
      </c>
      <c r="E14" s="14">
        <v>0.12479906965699383</v>
      </c>
      <c r="F14" s="44">
        <v>11.12</v>
      </c>
      <c r="G14" s="44">
        <v>3.3591082201440874</v>
      </c>
      <c r="H14" s="23"/>
      <c r="I14" s="24"/>
      <c r="J14" s="24"/>
      <c r="K14" s="23"/>
      <c r="M14" s="27"/>
      <c r="P14" s="24"/>
      <c r="Q14" s="24"/>
      <c r="U14" s="76" t="s">
        <v>6</v>
      </c>
      <c r="V14" s="31">
        <v>0.23134228809034463</v>
      </c>
      <c r="W14" s="34">
        <v>8.4799999999999986</v>
      </c>
      <c r="X14" s="35">
        <v>2.9515562700559013</v>
      </c>
    </row>
    <row r="15" spans="1:29" ht="15.6">
      <c r="A15" s="53"/>
      <c r="B15" s="16" t="s">
        <v>13</v>
      </c>
      <c r="C15" s="15">
        <v>6.43</v>
      </c>
      <c r="D15" s="14">
        <v>2.4924090775289987</v>
      </c>
      <c r="E15" s="14">
        <v>0.22022637008719848</v>
      </c>
      <c r="F15" s="44">
        <v>42.413333333333298</v>
      </c>
      <c r="G15" s="44">
        <v>13.17988082325742</v>
      </c>
      <c r="H15" s="23"/>
      <c r="I15" s="24"/>
      <c r="J15" s="24"/>
      <c r="K15" s="23"/>
      <c r="M15" s="27"/>
      <c r="P15" s="24"/>
      <c r="Q15" s="24"/>
      <c r="U15" s="77"/>
      <c r="V15" s="29">
        <v>100</v>
      </c>
      <c r="W15" s="36">
        <v>100.39999999999999</v>
      </c>
      <c r="X15" s="37">
        <v>39.149319582684477</v>
      </c>
    </row>
    <row r="16" spans="1:29" ht="15.6">
      <c r="A16" s="54"/>
      <c r="B16" s="10" t="s">
        <v>14</v>
      </c>
      <c r="C16" s="17">
        <v>5.62</v>
      </c>
      <c r="D16" s="14">
        <v>3.04558971475381</v>
      </c>
      <c r="E16" s="14">
        <v>0.20071347202964374</v>
      </c>
      <c r="F16" s="44">
        <v>30.706666666666699</v>
      </c>
      <c r="G16" s="44">
        <v>34.105340463854205</v>
      </c>
      <c r="H16" s="23"/>
      <c r="I16" s="24"/>
      <c r="J16" s="24"/>
      <c r="K16" s="23"/>
      <c r="M16" s="27"/>
      <c r="P16" s="24"/>
      <c r="Q16" s="24"/>
      <c r="U16" s="77"/>
      <c r="V16" s="29">
        <v>1000</v>
      </c>
      <c r="W16" s="36">
        <v>961.33333333333337</v>
      </c>
      <c r="X16" s="37">
        <v>238.45282235482622</v>
      </c>
    </row>
    <row r="17" spans="1:24" ht="16.2" thickBot="1">
      <c r="B17" s="10" t="s">
        <v>20</v>
      </c>
      <c r="C17" s="17">
        <v>5.92</v>
      </c>
      <c r="D17" s="14">
        <v>2.4386703750369407</v>
      </c>
      <c r="E17" s="14">
        <v>0.197136938281953</v>
      </c>
      <c r="F17" s="44">
        <v>20.399999999999999</v>
      </c>
      <c r="G17" s="44">
        <v>5.6014510158677311</v>
      </c>
      <c r="H17" s="23"/>
      <c r="I17" s="24"/>
      <c r="J17" s="24"/>
      <c r="K17" s="23"/>
      <c r="M17" s="27"/>
      <c r="P17" s="24"/>
      <c r="Q17" s="24"/>
      <c r="U17" s="78"/>
      <c r="V17" s="32">
        <v>10000</v>
      </c>
      <c r="W17" s="38">
        <v>8533.3333333333339</v>
      </c>
      <c r="X17" s="39">
        <v>2280.0227863682171</v>
      </c>
    </row>
    <row r="18" spans="1:24" ht="16.2" thickBot="1">
      <c r="B18" s="3" t="s">
        <v>52</v>
      </c>
      <c r="C18" s="2"/>
      <c r="D18" s="2"/>
      <c r="E18" s="2"/>
      <c r="F18" s="1"/>
      <c r="G18" s="1"/>
      <c r="H18" s="23"/>
      <c r="I18" s="24"/>
      <c r="J18" s="24"/>
      <c r="K18" s="23"/>
      <c r="M18" s="27"/>
      <c r="P18" s="24"/>
      <c r="Q18" s="24"/>
      <c r="U18" s="76" t="s">
        <v>7</v>
      </c>
      <c r="V18" s="33">
        <v>0.23134228809034463</v>
      </c>
      <c r="W18" s="40">
        <v>7.9866666666666672</v>
      </c>
      <c r="X18" s="41">
        <v>2.437574283581831</v>
      </c>
    </row>
    <row r="19" spans="1:24" ht="18">
      <c r="B19" s="20" t="s">
        <v>0</v>
      </c>
      <c r="C19" s="18" t="s">
        <v>1</v>
      </c>
      <c r="D19" s="18" t="s">
        <v>2</v>
      </c>
      <c r="E19" s="19" t="s">
        <v>3</v>
      </c>
      <c r="F19" s="20" t="s">
        <v>15</v>
      </c>
      <c r="G19" s="21" t="s">
        <v>16</v>
      </c>
      <c r="H19" s="23"/>
      <c r="I19" s="23"/>
      <c r="J19" s="23"/>
      <c r="K19" s="24"/>
      <c r="M19" s="27"/>
      <c r="P19" s="24"/>
      <c r="Q19" s="24"/>
      <c r="U19" s="77"/>
      <c r="V19" s="29">
        <v>100</v>
      </c>
      <c r="W19" s="36">
        <v>112.93333333333334</v>
      </c>
      <c r="X19" s="37">
        <v>69.593229404677047</v>
      </c>
    </row>
    <row r="20" spans="1:24" ht="15.6">
      <c r="A20" s="45"/>
      <c r="B20" s="12" t="s">
        <v>4</v>
      </c>
      <c r="C20" s="13">
        <v>3.43</v>
      </c>
      <c r="D20" s="14">
        <v>1.5940422454020804</v>
      </c>
      <c r="E20" s="14">
        <v>0.13500071588904072</v>
      </c>
      <c r="F20" s="44">
        <v>141.46666666666667</v>
      </c>
      <c r="G20" s="44">
        <v>5.5551573635110314</v>
      </c>
      <c r="H20" s="23"/>
      <c r="I20" s="23"/>
      <c r="J20" s="23"/>
      <c r="K20" s="24"/>
      <c r="M20" s="27"/>
      <c r="P20" s="24"/>
      <c r="Q20" s="24"/>
      <c r="U20" s="77"/>
      <c r="V20" s="29">
        <v>1000</v>
      </c>
      <c r="W20" s="36">
        <v>1300</v>
      </c>
      <c r="X20" s="37">
        <v>583.89631044671762</v>
      </c>
    </row>
    <row r="21" spans="1:24" ht="16.2" thickBot="1">
      <c r="A21" s="46"/>
      <c r="B21" s="12" t="s">
        <v>5</v>
      </c>
      <c r="C21" s="15">
        <v>4.0599999999999996</v>
      </c>
      <c r="D21" s="14">
        <v>2.0902952136316073</v>
      </c>
      <c r="E21" s="14">
        <v>6.5153437746428455E-2</v>
      </c>
      <c r="F21" s="44">
        <v>155.6</v>
      </c>
      <c r="G21" s="44">
        <v>19.155999025854872</v>
      </c>
      <c r="H21" s="23"/>
      <c r="I21" s="23"/>
      <c r="J21" s="23"/>
      <c r="K21" s="24"/>
      <c r="M21" s="27"/>
      <c r="P21" s="24"/>
      <c r="Q21" s="24"/>
      <c r="U21" s="78"/>
      <c r="V21" s="30">
        <v>10000</v>
      </c>
      <c r="W21" s="42">
        <v>11373.333333333334</v>
      </c>
      <c r="X21" s="43">
        <v>5078.4239346569502</v>
      </c>
    </row>
    <row r="22" spans="1:24" ht="15.6">
      <c r="A22" s="48"/>
      <c r="B22" s="12" t="s">
        <v>6</v>
      </c>
      <c r="C22" s="15">
        <v>4.67</v>
      </c>
      <c r="D22" s="14">
        <v>2.5909905055887057</v>
      </c>
      <c r="E22" s="14">
        <v>4.5781818178255662E-2</v>
      </c>
      <c r="F22" s="44">
        <v>100.39999999999999</v>
      </c>
      <c r="G22" s="44">
        <v>39.149319582684477</v>
      </c>
      <c r="H22" s="23"/>
      <c r="I22" s="23"/>
      <c r="J22" s="23"/>
      <c r="K22" s="24"/>
      <c r="M22" s="27"/>
      <c r="P22" s="24"/>
      <c r="Q22" s="24"/>
      <c r="U22" s="76" t="s">
        <v>8</v>
      </c>
      <c r="V22" s="31">
        <v>0.23134228809034463</v>
      </c>
      <c r="W22" s="34">
        <v>53.96</v>
      </c>
      <c r="X22" s="35">
        <v>20.04227716457909</v>
      </c>
    </row>
    <row r="23" spans="1:24" ht="15.6">
      <c r="A23" s="49"/>
      <c r="B23" s="12" t="s">
        <v>7</v>
      </c>
      <c r="C23" s="15">
        <v>5.3</v>
      </c>
      <c r="D23" s="14">
        <v>2.7897448430276199</v>
      </c>
      <c r="E23" s="14">
        <v>6.018075339546014E-2</v>
      </c>
      <c r="F23" s="44">
        <v>112.93333333333334</v>
      </c>
      <c r="G23" s="44">
        <v>69.593229404677047</v>
      </c>
      <c r="H23" s="23"/>
      <c r="I23" s="23"/>
      <c r="J23" s="23"/>
      <c r="K23" s="24"/>
      <c r="M23" s="27"/>
      <c r="P23" s="24"/>
      <c r="Q23" s="24"/>
      <c r="U23" s="77"/>
      <c r="V23" s="29">
        <v>100</v>
      </c>
      <c r="W23" s="36">
        <v>133.6</v>
      </c>
      <c r="X23" s="37">
        <v>160.41690652513549</v>
      </c>
    </row>
    <row r="24" spans="1:24" ht="15.6">
      <c r="A24" s="55"/>
      <c r="B24" s="12" t="s">
        <v>8</v>
      </c>
      <c r="C24" s="15">
        <v>6.5</v>
      </c>
      <c r="D24" s="14">
        <v>3.0794436790233828</v>
      </c>
      <c r="E24" s="14">
        <v>0.18537956637092234</v>
      </c>
      <c r="F24" s="44">
        <v>133.6</v>
      </c>
      <c r="G24" s="44">
        <v>160.41690652513549</v>
      </c>
      <c r="H24" s="23"/>
      <c r="I24" s="23"/>
      <c r="J24" s="23"/>
      <c r="K24" s="24"/>
      <c r="M24" s="27"/>
      <c r="P24" s="24"/>
      <c r="Q24" s="24"/>
      <c r="U24" s="77"/>
      <c r="V24" s="29">
        <v>1000</v>
      </c>
      <c r="W24" s="36">
        <v>1010.6666666666666</v>
      </c>
      <c r="X24" s="37">
        <v>1562.2693546798262</v>
      </c>
    </row>
    <row r="25" spans="1:24" ht="16.2" thickBot="1">
      <c r="A25" s="56"/>
      <c r="B25" s="16" t="s">
        <v>9</v>
      </c>
      <c r="C25" s="17">
        <v>7.77</v>
      </c>
      <c r="D25" s="14">
        <v>3.3790633555327365</v>
      </c>
      <c r="E25" s="14">
        <v>0.28979574503247774</v>
      </c>
      <c r="F25" s="44">
        <v>107.33333333333333</v>
      </c>
      <c r="G25" s="44">
        <v>256.92003500193215</v>
      </c>
      <c r="H25" s="23"/>
      <c r="I25" s="23"/>
      <c r="J25" s="23"/>
      <c r="K25" s="24"/>
      <c r="M25" s="27"/>
      <c r="P25" s="24"/>
      <c r="Q25" s="24"/>
      <c r="U25" s="78"/>
      <c r="V25" s="32">
        <v>10000</v>
      </c>
      <c r="W25" s="38">
        <v>6306.666666666667</v>
      </c>
      <c r="X25" s="39">
        <v>8162.8221621564726</v>
      </c>
    </row>
    <row r="26" spans="1:24" ht="15.6">
      <c r="A26" s="50"/>
      <c r="B26" s="16" t="s">
        <v>10</v>
      </c>
      <c r="C26" s="15">
        <v>8.25</v>
      </c>
      <c r="D26" s="14">
        <v>3.5262872071311113</v>
      </c>
      <c r="E26" s="14">
        <v>0.31117971535408318</v>
      </c>
      <c r="F26" s="44">
        <v>72.74666666666667</v>
      </c>
      <c r="G26" s="44">
        <v>244.39949567210539</v>
      </c>
      <c r="H26" s="23"/>
      <c r="I26" s="23"/>
      <c r="J26" s="23"/>
      <c r="K26" s="24"/>
      <c r="M26" s="27"/>
      <c r="P26" s="24"/>
      <c r="Q26" s="24"/>
      <c r="U26" s="82" t="s">
        <v>9</v>
      </c>
      <c r="V26" s="33">
        <v>0.23134228809034463</v>
      </c>
      <c r="W26" s="40">
        <v>81.36</v>
      </c>
      <c r="X26" s="41">
        <v>193.08662157941646</v>
      </c>
    </row>
    <row r="27" spans="1:24" ht="15.6">
      <c r="A27" s="51"/>
      <c r="B27" s="16" t="s">
        <v>11</v>
      </c>
      <c r="C27" s="15">
        <v>3.9</v>
      </c>
      <c r="D27" s="14">
        <v>2.3186968274718112</v>
      </c>
      <c r="E27" s="14">
        <v>5.2350210733681291E-2</v>
      </c>
      <c r="F27" s="44">
        <v>164.4</v>
      </c>
      <c r="G27" s="44">
        <v>34.245115922920121</v>
      </c>
      <c r="H27" s="23"/>
      <c r="I27" s="23"/>
      <c r="J27" s="23"/>
      <c r="K27" s="24"/>
      <c r="M27" s="27"/>
      <c r="P27" s="24"/>
      <c r="Q27" s="24"/>
      <c r="U27" s="83"/>
      <c r="V27" s="29">
        <v>100</v>
      </c>
      <c r="W27" s="36">
        <v>107.33333333333333</v>
      </c>
      <c r="X27" s="37">
        <v>256.92003500193215</v>
      </c>
    </row>
    <row r="28" spans="1:24" ht="15.6">
      <c r="A28" s="47"/>
      <c r="B28" s="16" t="s">
        <v>12</v>
      </c>
      <c r="C28" s="15">
        <v>5.17</v>
      </c>
      <c r="D28" s="14">
        <v>2.8815509187314579</v>
      </c>
      <c r="E28" s="14">
        <v>6.5518513887721674E-2</v>
      </c>
      <c r="F28" s="44">
        <v>145.06666666666669</v>
      </c>
      <c r="G28" s="44">
        <v>110.43800447809754</v>
      </c>
      <c r="H28" s="23"/>
      <c r="I28" s="23"/>
      <c r="J28" s="23"/>
      <c r="K28" s="24"/>
      <c r="M28" s="27"/>
      <c r="P28" s="24"/>
      <c r="Q28" s="24"/>
      <c r="U28" s="83"/>
      <c r="V28" s="29">
        <v>1000</v>
      </c>
      <c r="W28" s="36">
        <v>480</v>
      </c>
      <c r="X28" s="37">
        <v>1857.7145083887392</v>
      </c>
    </row>
    <row r="29" spans="1:24" ht="16.2" thickBot="1">
      <c r="A29" s="53"/>
      <c r="B29" s="16" t="s">
        <v>13</v>
      </c>
      <c r="C29" s="15">
        <v>6.43</v>
      </c>
      <c r="D29" s="14">
        <v>3.1397791367677321</v>
      </c>
      <c r="E29" s="14">
        <v>0.17609544150598522</v>
      </c>
      <c r="F29" s="44">
        <v>150.13333333333333</v>
      </c>
      <c r="G29" s="44">
        <v>207.13632363517891</v>
      </c>
      <c r="H29" s="23"/>
      <c r="I29" s="23"/>
      <c r="J29" s="23"/>
      <c r="K29" s="24"/>
      <c r="M29" s="27"/>
      <c r="P29" s="24"/>
      <c r="Q29" s="24"/>
      <c r="U29" s="84"/>
      <c r="V29" s="30">
        <v>10000</v>
      </c>
      <c r="W29" s="42">
        <v>517.6</v>
      </c>
      <c r="X29" s="43">
        <v>3996.7919371955481</v>
      </c>
    </row>
    <row r="30" spans="1:24" ht="15.6">
      <c r="A30" s="54"/>
      <c r="B30" s="10" t="s">
        <v>14</v>
      </c>
      <c r="C30" s="17">
        <v>5.62</v>
      </c>
      <c r="D30" s="14">
        <v>3.4149838743087502</v>
      </c>
      <c r="E30" s="14">
        <v>0.10995929840228991</v>
      </c>
      <c r="F30" s="44">
        <v>54.533333333333331</v>
      </c>
      <c r="G30" s="44">
        <v>141.79010330359699</v>
      </c>
      <c r="H30" s="23"/>
      <c r="I30" s="23"/>
      <c r="J30" s="23"/>
      <c r="K30" s="23"/>
      <c r="M30" s="27"/>
      <c r="P30" s="24"/>
      <c r="Q30" s="24"/>
      <c r="U30" s="82" t="s">
        <v>10</v>
      </c>
      <c r="V30" s="31">
        <v>0.23134228809034463</v>
      </c>
      <c r="W30" s="34">
        <v>42.893333333333338</v>
      </c>
      <c r="X30" s="35">
        <v>128.59067714007227</v>
      </c>
    </row>
    <row r="31" spans="1:24" ht="15.6">
      <c r="B31" s="10" t="s">
        <v>20</v>
      </c>
      <c r="C31" s="17">
        <v>5.92</v>
      </c>
      <c r="D31" s="14">
        <v>3.0509130842001095</v>
      </c>
      <c r="E31" s="14">
        <v>9.4344235983515823E-2</v>
      </c>
      <c r="F31" s="44">
        <v>109.2</v>
      </c>
      <c r="G31" s="44">
        <v>122.78228815295886</v>
      </c>
      <c r="H31" s="23"/>
      <c r="I31" s="23"/>
      <c r="J31" s="23"/>
      <c r="K31" s="23"/>
      <c r="M31" s="27"/>
      <c r="P31" s="24"/>
      <c r="Q31" s="24"/>
      <c r="U31" s="83"/>
      <c r="V31" s="29">
        <v>100</v>
      </c>
      <c r="W31" s="36">
        <v>72.74666666666667</v>
      </c>
      <c r="X31" s="37">
        <v>244.39949567210539</v>
      </c>
    </row>
    <row r="32" spans="1:24" ht="15.6">
      <c r="B32" s="3" t="s">
        <v>53</v>
      </c>
      <c r="C32" s="2"/>
      <c r="D32" s="2"/>
      <c r="E32" s="2"/>
      <c r="F32" s="1"/>
      <c r="G32" s="1"/>
      <c r="H32" s="23"/>
      <c r="I32" s="23"/>
      <c r="J32" s="23"/>
      <c r="K32" s="23"/>
      <c r="M32" s="27"/>
      <c r="P32" s="24"/>
      <c r="Q32" s="24"/>
      <c r="U32" s="83"/>
      <c r="V32" s="29">
        <v>1000</v>
      </c>
      <c r="W32" s="36">
        <v>309.46666666666664</v>
      </c>
      <c r="X32" s="37">
        <v>1741.6819714625365</v>
      </c>
    </row>
    <row r="33" spans="1:24" ht="18.600000000000001" thickBot="1">
      <c r="B33" s="10" t="s">
        <v>0</v>
      </c>
      <c r="C33" s="11" t="s">
        <v>1</v>
      </c>
      <c r="D33" s="11" t="s">
        <v>2</v>
      </c>
      <c r="E33" s="11" t="s">
        <v>3</v>
      </c>
      <c r="F33" s="10" t="s">
        <v>15</v>
      </c>
      <c r="G33" s="10" t="s">
        <v>16</v>
      </c>
      <c r="H33" s="1"/>
      <c r="I33" s="1"/>
      <c r="J33" s="1"/>
      <c r="K33" s="1"/>
      <c r="M33" s="27"/>
      <c r="U33" s="84"/>
      <c r="V33" s="32">
        <v>10000</v>
      </c>
      <c r="W33" s="38">
        <v>129.06666666666666</v>
      </c>
      <c r="X33" s="39">
        <v>2029.3528831393126</v>
      </c>
    </row>
    <row r="34" spans="1:24" ht="15.6">
      <c r="A34" s="45"/>
      <c r="B34" s="12" t="s">
        <v>4</v>
      </c>
      <c r="C34" s="13">
        <v>3.43</v>
      </c>
      <c r="D34" s="14">
        <v>1.187491234369906</v>
      </c>
      <c r="E34" s="14">
        <v>6.1769794814106938E-2</v>
      </c>
      <c r="F34" s="44">
        <v>1305.3333333333333</v>
      </c>
      <c r="G34" s="44">
        <v>20.100768543345634</v>
      </c>
      <c r="H34" s="1"/>
      <c r="I34" s="1"/>
      <c r="J34" s="1"/>
      <c r="K34" s="1"/>
      <c r="M34" s="27"/>
      <c r="U34" s="82" t="s">
        <v>11</v>
      </c>
      <c r="V34" s="33">
        <v>0.23134228809034463</v>
      </c>
      <c r="W34" s="40">
        <v>9.6533333333333342</v>
      </c>
      <c r="X34" s="41">
        <v>2.3910159970853502</v>
      </c>
    </row>
    <row r="35" spans="1:24" ht="15.6">
      <c r="A35" s="46"/>
      <c r="B35" s="12" t="s">
        <v>5</v>
      </c>
      <c r="C35" s="15">
        <v>4.0599999999999996</v>
      </c>
      <c r="D35" s="14">
        <v>1.9164276008435668</v>
      </c>
      <c r="E35" s="14">
        <v>5.361392139312593E-2</v>
      </c>
      <c r="F35" s="44">
        <v>1421.3333333333333</v>
      </c>
      <c r="G35" s="44">
        <v>117.25288630535135</v>
      </c>
      <c r="H35" s="1"/>
      <c r="I35" s="1"/>
      <c r="J35" s="1"/>
      <c r="K35" s="1"/>
      <c r="M35" s="27"/>
      <c r="U35" s="83"/>
      <c r="V35" s="29">
        <v>100</v>
      </c>
      <c r="W35" s="36">
        <v>164.4</v>
      </c>
      <c r="X35" s="37">
        <v>34.245115922920121</v>
      </c>
    </row>
    <row r="36" spans="1:24" ht="15.6">
      <c r="A36" s="48"/>
      <c r="B36" s="12" t="s">
        <v>6</v>
      </c>
      <c r="C36" s="15">
        <v>4.67</v>
      </c>
      <c r="D36" s="14">
        <v>2.3945284658316432</v>
      </c>
      <c r="E36" s="14">
        <v>5.6285140176286941E-2</v>
      </c>
      <c r="F36" s="44">
        <v>961.33333333333337</v>
      </c>
      <c r="G36" s="44">
        <v>238.45282235482622</v>
      </c>
      <c r="H36" s="1"/>
      <c r="I36" s="1"/>
      <c r="J36" s="1"/>
      <c r="K36" s="1"/>
      <c r="M36" s="27"/>
      <c r="U36" s="83"/>
      <c r="V36" s="29">
        <v>1000</v>
      </c>
      <c r="W36" s="36">
        <v>1733.3333333333333</v>
      </c>
      <c r="X36" s="37">
        <v>336.08666993143629</v>
      </c>
    </row>
    <row r="37" spans="1:24" ht="16.2" thickBot="1">
      <c r="A37" s="49"/>
      <c r="B37" s="12" t="s">
        <v>7</v>
      </c>
      <c r="C37" s="15">
        <v>5.3</v>
      </c>
      <c r="D37" s="14">
        <v>2.6523923787113737</v>
      </c>
      <c r="E37" s="14">
        <v>7.2594119240541044E-2</v>
      </c>
      <c r="F37" s="44">
        <v>1300</v>
      </c>
      <c r="G37" s="44">
        <v>583.89631044671762</v>
      </c>
      <c r="H37" s="1"/>
      <c r="I37" s="1"/>
      <c r="J37" s="1"/>
      <c r="K37" s="1"/>
      <c r="M37" s="27"/>
      <c r="U37" s="84"/>
      <c r="V37" s="30">
        <v>10000</v>
      </c>
      <c r="W37" s="42">
        <v>13186.666666666666</v>
      </c>
      <c r="X37" s="43">
        <v>1943.1392978977392</v>
      </c>
    </row>
    <row r="38" spans="1:24" ht="15.6">
      <c r="A38" s="55"/>
      <c r="B38" s="12" t="s">
        <v>8</v>
      </c>
      <c r="C38" s="15">
        <v>6.5</v>
      </c>
      <c r="D38" s="14">
        <v>3.1891479715302524</v>
      </c>
      <c r="E38" s="14">
        <v>9.1872103594722088E-2</v>
      </c>
      <c r="F38" s="44">
        <v>1010.6666666666666</v>
      </c>
      <c r="G38" s="44">
        <v>1562.2693546798262</v>
      </c>
      <c r="H38" s="1"/>
      <c r="I38" s="1"/>
      <c r="J38" s="1"/>
      <c r="K38" s="1"/>
      <c r="M38" s="27"/>
      <c r="U38" s="82" t="s">
        <v>12</v>
      </c>
      <c r="V38" s="31">
        <v>0.23134228809034463</v>
      </c>
      <c r="W38" s="34">
        <v>11.12</v>
      </c>
      <c r="X38" s="35">
        <v>3.3591082201440874</v>
      </c>
    </row>
    <row r="39" spans="1:24" ht="15.6">
      <c r="A39" s="56"/>
      <c r="B39" s="16" t="s">
        <v>9</v>
      </c>
      <c r="C39" s="17">
        <v>7.77</v>
      </c>
      <c r="D39" s="14">
        <v>3.5877377354908404</v>
      </c>
      <c r="E39" s="14">
        <v>9.4491603075684605E-2</v>
      </c>
      <c r="F39" s="44">
        <v>480</v>
      </c>
      <c r="G39" s="44">
        <v>1857.7145083887392</v>
      </c>
      <c r="H39" s="1"/>
      <c r="I39" s="1"/>
      <c r="J39" s="1"/>
      <c r="K39" s="1"/>
      <c r="M39" s="27"/>
      <c r="U39" s="83"/>
      <c r="V39" s="29">
        <v>100</v>
      </c>
      <c r="W39" s="36">
        <v>145.06666666666669</v>
      </c>
      <c r="X39" s="37">
        <v>110.43800447809754</v>
      </c>
    </row>
    <row r="40" spans="1:24" ht="15.6">
      <c r="A40" s="50"/>
      <c r="B40" s="16" t="s">
        <v>10</v>
      </c>
      <c r="C40" s="15">
        <v>8.25</v>
      </c>
      <c r="D40" s="14">
        <v>3.7503549793202771</v>
      </c>
      <c r="E40" s="14">
        <v>0.11341511229411738</v>
      </c>
      <c r="F40" s="44">
        <v>309.46666666666664</v>
      </c>
      <c r="G40" s="44">
        <v>1741.6819714625365</v>
      </c>
      <c r="H40" s="1"/>
      <c r="I40" s="1"/>
      <c r="J40" s="1"/>
      <c r="M40" s="27"/>
      <c r="U40" s="83"/>
      <c r="V40" s="29">
        <v>1000</v>
      </c>
      <c r="W40" s="36">
        <v>1606.6666666666667</v>
      </c>
      <c r="X40" s="37">
        <v>1025.2706249754997</v>
      </c>
    </row>
    <row r="41" spans="1:24" ht="16.2" thickBot="1">
      <c r="A41" s="51"/>
      <c r="B41" s="16" t="s">
        <v>11</v>
      </c>
      <c r="C41" s="15">
        <v>3.9</v>
      </c>
      <c r="D41" s="14">
        <v>2.287569198650961</v>
      </c>
      <c r="E41" s="14">
        <v>5.4390879364181632E-2</v>
      </c>
      <c r="F41" s="44">
        <v>1733.3333333333333</v>
      </c>
      <c r="G41" s="44">
        <v>336.08666993143629</v>
      </c>
      <c r="H41" s="1"/>
      <c r="I41" s="1"/>
      <c r="J41" s="1"/>
      <c r="M41" s="27"/>
      <c r="U41" s="84"/>
      <c r="V41" s="32">
        <v>10000</v>
      </c>
      <c r="W41" s="38">
        <v>13360</v>
      </c>
      <c r="X41" s="39">
        <v>7230.2533842604453</v>
      </c>
    </row>
    <row r="42" spans="1:24" ht="15.6">
      <c r="A42" s="47"/>
      <c r="B42" s="16" t="s">
        <v>12</v>
      </c>
      <c r="C42" s="15">
        <v>5.17</v>
      </c>
      <c r="D42" s="14">
        <v>2.8049127310635518</v>
      </c>
      <c r="E42" s="14">
        <v>8.3036009301228564E-2</v>
      </c>
      <c r="F42" s="44">
        <v>1606.6666666666667</v>
      </c>
      <c r="G42" s="44">
        <v>1025.2706249754997</v>
      </c>
      <c r="H42" s="1"/>
      <c r="I42" s="1"/>
      <c r="J42" s="1"/>
      <c r="M42" s="27"/>
      <c r="U42" s="82" t="s">
        <v>13</v>
      </c>
      <c r="V42" s="33">
        <v>0.23134228809034463</v>
      </c>
      <c r="W42" s="40">
        <v>42.413333333333298</v>
      </c>
      <c r="X42" s="41">
        <v>13.17988082325742</v>
      </c>
    </row>
    <row r="43" spans="1:24" ht="15.6">
      <c r="A43" s="53"/>
      <c r="B43" s="16" t="s">
        <v>13</v>
      </c>
      <c r="C43" s="15">
        <v>6.43</v>
      </c>
      <c r="D43" s="14">
        <v>3.1819641892169797</v>
      </c>
      <c r="E43" s="14">
        <v>9.5812626566223802E-2</v>
      </c>
      <c r="F43" s="44">
        <v>1242.6666666666667</v>
      </c>
      <c r="G43" s="44">
        <v>1889.3779307127563</v>
      </c>
      <c r="H43" s="1"/>
      <c r="I43" s="1"/>
      <c r="J43" s="1"/>
      <c r="M43" s="27"/>
      <c r="U43" s="83"/>
      <c r="V43" s="29">
        <v>100</v>
      </c>
      <c r="W43" s="36">
        <v>150.13333333333333</v>
      </c>
      <c r="X43" s="37">
        <v>207.13632363517891</v>
      </c>
    </row>
    <row r="44" spans="1:24" ht="15.6">
      <c r="A44" s="54"/>
      <c r="B44" s="10" t="s">
        <v>14</v>
      </c>
      <c r="C44" s="17">
        <v>5.62</v>
      </c>
      <c r="D44" s="14">
        <v>3.5948498058296257</v>
      </c>
      <c r="E44" s="14">
        <v>7.616028906849337E-2</v>
      </c>
      <c r="F44" s="44">
        <v>423.2</v>
      </c>
      <c r="G44" s="44">
        <v>1664.9280296049221</v>
      </c>
      <c r="H44" s="1"/>
      <c r="I44" s="1"/>
      <c r="J44" s="1"/>
      <c r="M44" s="27"/>
      <c r="U44" s="83"/>
      <c r="V44" s="29">
        <v>1000</v>
      </c>
      <c r="W44" s="36">
        <v>1242.6666666666667</v>
      </c>
      <c r="X44" s="37">
        <v>1889.3779307127563</v>
      </c>
    </row>
    <row r="45" spans="1:24" ht="16.2" thickBot="1">
      <c r="B45" s="10" t="s">
        <v>20</v>
      </c>
      <c r="C45" s="17">
        <v>5.92</v>
      </c>
      <c r="D45" s="14">
        <v>2.7713382458639098</v>
      </c>
      <c r="E45" s="14">
        <v>5.4392677983276627E-2</v>
      </c>
      <c r="F45" s="44">
        <v>1244</v>
      </c>
      <c r="G45" s="44">
        <v>734.78219861761829</v>
      </c>
      <c r="H45" s="1"/>
      <c r="I45" s="1"/>
      <c r="J45" s="1"/>
      <c r="M45" s="27"/>
      <c r="U45" s="84"/>
      <c r="V45" s="30">
        <v>10000</v>
      </c>
      <c r="W45" s="42">
        <v>9706.6666666666661</v>
      </c>
      <c r="X45" s="43">
        <v>12473.741364572437</v>
      </c>
    </row>
    <row r="46" spans="1:24" ht="16.2" thickBot="1">
      <c r="B46" s="3" t="s">
        <v>54</v>
      </c>
      <c r="C46" s="2"/>
      <c r="D46" s="2"/>
      <c r="E46" s="2"/>
      <c r="F46" s="1"/>
      <c r="G46" s="1"/>
      <c r="H46" s="1"/>
      <c r="I46" s="1"/>
      <c r="J46" s="1"/>
      <c r="M46" s="27"/>
      <c r="U46" s="73" t="s">
        <v>14</v>
      </c>
      <c r="V46" s="31">
        <v>0.23134228809034463</v>
      </c>
      <c r="W46" s="34">
        <v>30.706666666666699</v>
      </c>
      <c r="X46" s="35">
        <v>34.105340463854205</v>
      </c>
    </row>
    <row r="47" spans="1:24" ht="18">
      <c r="B47" s="10" t="s">
        <v>0</v>
      </c>
      <c r="C47" s="11" t="s">
        <v>1</v>
      </c>
      <c r="D47" s="11" t="s">
        <v>2</v>
      </c>
      <c r="E47" s="11" t="s">
        <v>3</v>
      </c>
      <c r="F47" s="10" t="s">
        <v>15</v>
      </c>
      <c r="G47" s="10" t="s">
        <v>16</v>
      </c>
      <c r="H47" s="1"/>
      <c r="I47" s="105" t="s">
        <v>0</v>
      </c>
      <c r="J47" s="106" t="s">
        <v>35</v>
      </c>
      <c r="K47" s="107" t="s">
        <v>36</v>
      </c>
      <c r="L47" s="107" t="s">
        <v>37</v>
      </c>
      <c r="M47" s="108" t="s">
        <v>38</v>
      </c>
      <c r="U47" s="74"/>
      <c r="V47" s="29">
        <v>100</v>
      </c>
      <c r="W47" s="36">
        <v>54.533333333333331</v>
      </c>
      <c r="X47" s="37">
        <v>141.79010330359699</v>
      </c>
    </row>
    <row r="48" spans="1:24" ht="15.6">
      <c r="A48" s="45"/>
      <c r="B48" s="12" t="s">
        <v>4</v>
      </c>
      <c r="C48" s="13">
        <v>3.43</v>
      </c>
      <c r="D48" s="14">
        <v>1.1340226269357971</v>
      </c>
      <c r="E48" s="14">
        <v>6.7496357118010275E-2</v>
      </c>
      <c r="F48" s="44">
        <v>10626.666666666666</v>
      </c>
      <c r="G48" s="44">
        <v>144.68372614687564</v>
      </c>
      <c r="H48" s="1"/>
      <c r="I48" s="109" t="s">
        <v>4</v>
      </c>
      <c r="J48" s="59">
        <v>3.43</v>
      </c>
      <c r="K48" s="14">
        <f>MEDIAN(D6,D20,D34,D48)</f>
        <v>1.3907667398859931</v>
      </c>
      <c r="L48" s="14">
        <f>MIN(D6,D20,D34,D48)</f>
        <v>1.1340226269357971</v>
      </c>
      <c r="M48" s="110">
        <f>MAX(D6,D20,D34,D48)</f>
        <v>2.0066168449429735</v>
      </c>
      <c r="U48" s="74"/>
      <c r="V48" s="29">
        <v>1000</v>
      </c>
      <c r="W48" s="36">
        <v>423.2</v>
      </c>
      <c r="X48" s="37">
        <v>1664.9280296049221</v>
      </c>
    </row>
    <row r="49" spans="1:24" ht="16.2" thickBot="1">
      <c r="A49" s="46"/>
      <c r="B49" s="12" t="s">
        <v>5</v>
      </c>
      <c r="C49" s="15">
        <v>4.0599999999999996</v>
      </c>
      <c r="D49" s="14">
        <v>1.9322110631467242</v>
      </c>
      <c r="E49" s="14">
        <v>6.650292969142102E-2</v>
      </c>
      <c r="F49" s="44">
        <v>11653.333333333334</v>
      </c>
      <c r="G49" s="44">
        <v>996.92212007110447</v>
      </c>
      <c r="H49" s="1"/>
      <c r="I49" s="109" t="s">
        <v>5</v>
      </c>
      <c r="J49" s="15">
        <v>4.0599999999999996</v>
      </c>
      <c r="K49" s="14">
        <f t="shared" ref="K49:K59" si="0">MEDIAN(D7,D21,D35,D49)</f>
        <v>2.0112531383891659</v>
      </c>
      <c r="L49" s="14">
        <f t="shared" ref="L49:L59" si="1">MIN(D7,D21,D35,D49)</f>
        <v>1.9164276008435668</v>
      </c>
      <c r="M49" s="110">
        <f t="shared" ref="M49:M59" si="2">MAX(D7,D21,D35,D49)</f>
        <v>2.4579499384247843</v>
      </c>
      <c r="U49" s="75"/>
      <c r="V49" s="32">
        <v>10000</v>
      </c>
      <c r="W49" s="38">
        <v>2581.3333333333335</v>
      </c>
      <c r="X49" s="39">
        <v>12152.885382141865</v>
      </c>
    </row>
    <row r="50" spans="1:24" ht="15.6">
      <c r="A50" s="48"/>
      <c r="B50" s="12" t="s">
        <v>6</v>
      </c>
      <c r="C50" s="15">
        <v>4.67</v>
      </c>
      <c r="D50" s="14">
        <v>2.4268204767348145</v>
      </c>
      <c r="E50" s="14">
        <v>6.4346963661070955E-2</v>
      </c>
      <c r="F50" s="44">
        <v>8533.3333333333339</v>
      </c>
      <c r="G50" s="44">
        <v>2280.0227863682171</v>
      </c>
      <c r="H50" s="1"/>
      <c r="I50" s="109" t="s">
        <v>6</v>
      </c>
      <c r="J50" s="15">
        <v>4.67</v>
      </c>
      <c r="K50" s="14">
        <f t="shared" si="0"/>
        <v>2.4842378458688898</v>
      </c>
      <c r="L50" s="14">
        <f t="shared" si="1"/>
        <v>2.3945284658316432</v>
      </c>
      <c r="M50" s="110">
        <f t="shared" si="2"/>
        <v>2.5909905055887057</v>
      </c>
      <c r="U50" s="73" t="s">
        <v>21</v>
      </c>
      <c r="V50" s="31">
        <v>0.23134228809034463</v>
      </c>
      <c r="W50" s="34">
        <v>20.399999999999999</v>
      </c>
      <c r="X50" s="35">
        <v>5.6014510158677311</v>
      </c>
    </row>
    <row r="51" spans="1:24" ht="15.6">
      <c r="A51" s="49"/>
      <c r="B51" s="12" t="s">
        <v>7</v>
      </c>
      <c r="C51" s="15">
        <v>5.3</v>
      </c>
      <c r="D51" s="14">
        <v>2.6498411841374914</v>
      </c>
      <c r="E51" s="14">
        <v>8.4533151798709572E-2</v>
      </c>
      <c r="F51" s="44">
        <v>11373.333333333334</v>
      </c>
      <c r="G51" s="44">
        <v>5078.4239346569502</v>
      </c>
      <c r="H51" s="1"/>
      <c r="I51" s="109" t="s">
        <v>7</v>
      </c>
      <c r="J51" s="15">
        <v>5.3</v>
      </c>
      <c r="K51" s="14">
        <f t="shared" si="0"/>
        <v>2.6511167814244327</v>
      </c>
      <c r="L51" s="14">
        <f t="shared" si="1"/>
        <v>2.484592300432702</v>
      </c>
      <c r="M51" s="110">
        <f t="shared" si="2"/>
        <v>2.7897448430276199</v>
      </c>
      <c r="U51" s="74"/>
      <c r="V51" s="29">
        <v>100</v>
      </c>
      <c r="W51" s="36">
        <v>109.2</v>
      </c>
      <c r="X51" s="37">
        <v>122.78228815295886</v>
      </c>
    </row>
    <row r="52" spans="1:24" ht="15.6">
      <c r="A52" s="55"/>
      <c r="B52" s="12" t="s">
        <v>8</v>
      </c>
      <c r="C52" s="15">
        <v>6.5</v>
      </c>
      <c r="D52" s="14">
        <v>3.112040457578467</v>
      </c>
      <c r="E52" s="14">
        <v>0.13893624282677708</v>
      </c>
      <c r="F52" s="44">
        <v>6306.666666666667</v>
      </c>
      <c r="G52" s="44">
        <v>8162.8221621564726</v>
      </c>
      <c r="H52" s="1"/>
      <c r="I52" s="109" t="s">
        <v>8</v>
      </c>
      <c r="J52" s="15">
        <v>6.5</v>
      </c>
      <c r="K52" s="14">
        <f t="shared" si="0"/>
        <v>3.0957420683009249</v>
      </c>
      <c r="L52" s="14">
        <f t="shared" si="1"/>
        <v>2.5698751226936998</v>
      </c>
      <c r="M52" s="110">
        <f t="shared" si="2"/>
        <v>3.1891479715302524</v>
      </c>
      <c r="U52" s="74"/>
      <c r="V52" s="29">
        <v>1000</v>
      </c>
      <c r="W52" s="36">
        <v>1244</v>
      </c>
      <c r="X52" s="37">
        <v>734.78219861761829</v>
      </c>
    </row>
    <row r="53" spans="1:24" ht="16.2" thickBot="1">
      <c r="A53" s="56"/>
      <c r="B53" s="16" t="s">
        <v>9</v>
      </c>
      <c r="C53" s="17">
        <v>7.77</v>
      </c>
      <c r="D53" s="14">
        <v>3.8877172729237564</v>
      </c>
      <c r="E53" s="14">
        <v>0.25176563996714174</v>
      </c>
      <c r="F53" s="44">
        <v>517.6</v>
      </c>
      <c r="G53" s="44">
        <v>3996.7919371955481</v>
      </c>
      <c r="H53" s="1"/>
      <c r="I53" s="111" t="s">
        <v>9</v>
      </c>
      <c r="J53" s="17">
        <v>7.77</v>
      </c>
      <c r="K53" s="14">
        <f t="shared" si="0"/>
        <v>3.4834005455117882</v>
      </c>
      <c r="L53" s="14">
        <f t="shared" si="1"/>
        <v>3.3753412438827461</v>
      </c>
      <c r="M53" s="110">
        <f t="shared" si="2"/>
        <v>3.8877172729237564</v>
      </c>
      <c r="U53" s="75"/>
      <c r="V53" s="32">
        <v>10000</v>
      </c>
      <c r="W53" s="38">
        <v>10773.333333333334</v>
      </c>
      <c r="X53" s="39">
        <v>8971.7907960208722</v>
      </c>
    </row>
    <row r="54" spans="1:24" ht="15.6">
      <c r="A54" s="50"/>
      <c r="B54" s="16" t="s">
        <v>10</v>
      </c>
      <c r="C54" s="15">
        <v>8.25</v>
      </c>
      <c r="D54" s="14">
        <v>4.1965434789296898</v>
      </c>
      <c r="E54" s="14">
        <v>0.24880031612933973</v>
      </c>
      <c r="F54" s="44">
        <v>129.06666666666666</v>
      </c>
      <c r="G54" s="44">
        <v>2029.3528831393126</v>
      </c>
      <c r="H54" s="1"/>
      <c r="I54" s="111" t="s">
        <v>10</v>
      </c>
      <c r="J54" s="15">
        <v>8.25</v>
      </c>
      <c r="K54" s="14">
        <f t="shared" si="0"/>
        <v>3.6383210932256942</v>
      </c>
      <c r="L54" s="14">
        <f t="shared" si="1"/>
        <v>3.476819685748302</v>
      </c>
      <c r="M54" s="110">
        <f t="shared" si="2"/>
        <v>4.1965434789296898</v>
      </c>
    </row>
    <row r="55" spans="1:24" ht="15.6">
      <c r="A55" s="51"/>
      <c r="B55" s="16" t="s">
        <v>11</v>
      </c>
      <c r="C55" s="15">
        <v>3.9</v>
      </c>
      <c r="D55" s="14">
        <v>2.1683689067946514</v>
      </c>
      <c r="E55" s="14">
        <v>6.2911836074391214E-2</v>
      </c>
      <c r="F55" s="44">
        <v>13186.666666666666</v>
      </c>
      <c r="G55" s="44">
        <v>1943.1392978977392</v>
      </c>
      <c r="H55" s="1"/>
      <c r="I55" s="111" t="s">
        <v>11</v>
      </c>
      <c r="J55" s="15">
        <v>3.9</v>
      </c>
      <c r="K55" s="14">
        <f t="shared" si="0"/>
        <v>2.3031330130613861</v>
      </c>
      <c r="L55" s="14">
        <f t="shared" si="1"/>
        <v>2.1683689067946514</v>
      </c>
      <c r="M55" s="110">
        <f t="shared" si="2"/>
        <v>2.3939051789659755</v>
      </c>
    </row>
    <row r="56" spans="1:24" ht="15.6">
      <c r="A56" s="47"/>
      <c r="B56" s="16" t="s">
        <v>12</v>
      </c>
      <c r="C56" s="15">
        <v>5.17</v>
      </c>
      <c r="D56" s="14">
        <v>2.733347059273656</v>
      </c>
      <c r="E56" s="14">
        <v>8.2430106808742298E-2</v>
      </c>
      <c r="F56" s="44">
        <v>13360</v>
      </c>
      <c r="G56" s="44">
        <v>7230.2533842604453</v>
      </c>
      <c r="H56" s="1"/>
      <c r="I56" s="111" t="s">
        <v>12</v>
      </c>
      <c r="J56" s="15">
        <v>5.17</v>
      </c>
      <c r="K56" s="14">
        <f t="shared" si="0"/>
        <v>2.7691298951686036</v>
      </c>
      <c r="L56" s="14">
        <f t="shared" si="1"/>
        <v>2.4801192084546049</v>
      </c>
      <c r="M56" s="110">
        <f t="shared" si="2"/>
        <v>2.8815509187314579</v>
      </c>
    </row>
    <row r="57" spans="1:24" ht="15.6">
      <c r="A57" s="53"/>
      <c r="B57" s="16" t="s">
        <v>13</v>
      </c>
      <c r="C57" s="15">
        <v>6.43</v>
      </c>
      <c r="D57" s="14">
        <v>3.1089266190556413</v>
      </c>
      <c r="E57" s="14">
        <v>0.10553897210070096</v>
      </c>
      <c r="F57" s="44">
        <v>9706.6666666666661</v>
      </c>
      <c r="G57" s="44">
        <v>12473.741364572437</v>
      </c>
      <c r="H57" s="1"/>
      <c r="I57" s="111" t="s">
        <v>13</v>
      </c>
      <c r="J57" s="15">
        <v>6.43</v>
      </c>
      <c r="K57" s="14">
        <f t="shared" si="0"/>
        <v>3.1243528779116865</v>
      </c>
      <c r="L57" s="14">
        <f t="shared" si="1"/>
        <v>2.4924090775289987</v>
      </c>
      <c r="M57" s="110">
        <f t="shared" si="2"/>
        <v>3.1819641892169797</v>
      </c>
    </row>
    <row r="58" spans="1:24" ht="15.6">
      <c r="A58" s="54"/>
      <c r="B58" s="10" t="s">
        <v>14</v>
      </c>
      <c r="C58" s="17">
        <v>5.62</v>
      </c>
      <c r="D58" s="14">
        <v>3.6728353123678281</v>
      </c>
      <c r="E58" s="14">
        <v>0.132566351134904</v>
      </c>
      <c r="F58" s="44">
        <v>2581.3333333333335</v>
      </c>
      <c r="G58" s="44">
        <v>12152.885382141865</v>
      </c>
      <c r="H58" s="1"/>
      <c r="I58" s="112" t="s">
        <v>14</v>
      </c>
      <c r="J58" s="17">
        <v>5.62</v>
      </c>
      <c r="K58" s="14">
        <f t="shared" si="0"/>
        <v>3.5049168400691881</v>
      </c>
      <c r="L58" s="14">
        <f t="shared" si="1"/>
        <v>3.04558971475381</v>
      </c>
      <c r="M58" s="110">
        <f t="shared" si="2"/>
        <v>3.6728353123678281</v>
      </c>
    </row>
    <row r="59" spans="1:24" ht="16.2" thickBot="1">
      <c r="B59" s="10" t="s">
        <v>20</v>
      </c>
      <c r="C59" s="17">
        <v>5.92</v>
      </c>
      <c r="D59" s="14">
        <v>2.9205290407789346</v>
      </c>
      <c r="E59" s="14">
        <v>0.10690473449199667</v>
      </c>
      <c r="F59" s="44">
        <v>10773.333333333334</v>
      </c>
      <c r="G59" s="44">
        <v>8971.7907960208722</v>
      </c>
      <c r="H59" s="2"/>
      <c r="I59" s="113" t="s">
        <v>20</v>
      </c>
      <c r="J59" s="114">
        <v>5.92</v>
      </c>
      <c r="K59" s="115">
        <f t="shared" si="0"/>
        <v>2.8459336433214224</v>
      </c>
      <c r="L59" s="115">
        <f t="shared" si="1"/>
        <v>2.4386703750369407</v>
      </c>
      <c r="M59" s="116">
        <f t="shared" si="2"/>
        <v>3.0509130842001095</v>
      </c>
    </row>
    <row r="60" spans="1:24" ht="15.6">
      <c r="F60" s="2"/>
      <c r="G60" s="2"/>
      <c r="H60" s="2"/>
      <c r="M60" s="27"/>
    </row>
    <row r="61" spans="1:24" ht="15.6">
      <c r="A61" s="1"/>
      <c r="B61" s="2"/>
      <c r="C61" s="2"/>
      <c r="E61" s="1"/>
      <c r="F61" s="2"/>
      <c r="G61" s="2"/>
      <c r="H61" s="2"/>
      <c r="M61" s="27"/>
    </row>
    <row r="62" spans="1:24" ht="15.6">
      <c r="A62" s="1"/>
      <c r="B62" s="2"/>
      <c r="C62" s="2"/>
      <c r="E62" s="1"/>
      <c r="F62" s="2"/>
      <c r="G62" s="2"/>
      <c r="H62" s="2"/>
      <c r="M62" s="27"/>
    </row>
    <row r="63" spans="1:24" ht="15.6">
      <c r="A63" s="4"/>
      <c r="B63" s="2"/>
      <c r="C63" s="2"/>
      <c r="E63" s="4"/>
      <c r="F63" s="8"/>
      <c r="G63" s="8"/>
      <c r="H63" s="2"/>
      <c r="I63" s="1"/>
      <c r="J63" s="1"/>
      <c r="K63" s="1"/>
      <c r="L63" s="1"/>
      <c r="M63" s="27"/>
    </row>
  </sheetData>
  <mergeCells count="14">
    <mergeCell ref="U50:U53"/>
    <mergeCell ref="U18:U21"/>
    <mergeCell ref="B2:G2"/>
    <mergeCell ref="U6:U9"/>
    <mergeCell ref="U10:U13"/>
    <mergeCell ref="U14:U17"/>
    <mergeCell ref="U46:U49"/>
    <mergeCell ref="U22:U25"/>
    <mergeCell ref="U26:U29"/>
    <mergeCell ref="U30:U33"/>
    <mergeCell ref="U34:U37"/>
    <mergeCell ref="U38:U41"/>
    <mergeCell ref="U42:U45"/>
    <mergeCell ref="U2:AC2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C00000"/>
  </sheetPr>
  <dimension ref="A1:AC59"/>
  <sheetViews>
    <sheetView workbookViewId="0">
      <selection activeCell="B4" sqref="B4"/>
    </sheetView>
  </sheetViews>
  <sheetFormatPr defaultRowHeight="14.4"/>
  <sheetData>
    <row r="1" spans="1:29" ht="15" thickBot="1">
      <c r="M1" s="27"/>
    </row>
    <row r="2" spans="1:29" ht="18.600000000000001" thickBot="1">
      <c r="B2" s="123" t="s">
        <v>17</v>
      </c>
      <c r="C2" s="124"/>
      <c r="D2" s="124"/>
      <c r="E2" s="124"/>
      <c r="F2" s="124"/>
      <c r="G2" s="125"/>
      <c r="M2" s="27"/>
      <c r="U2" s="138" t="s">
        <v>30</v>
      </c>
      <c r="V2" s="139"/>
      <c r="W2" s="139"/>
      <c r="X2" s="139"/>
      <c r="Y2" s="140"/>
      <c r="Z2" s="140"/>
      <c r="AA2" s="140"/>
      <c r="AB2" s="140"/>
      <c r="AC2" s="140"/>
    </row>
    <row r="3" spans="1:29" ht="15.6">
      <c r="B3" s="1"/>
      <c r="C3" s="2"/>
      <c r="D3" s="2"/>
      <c r="E3" s="2"/>
      <c r="F3" s="1"/>
      <c r="G3" s="1"/>
      <c r="H3" s="1"/>
      <c r="I3" s="1"/>
      <c r="J3" s="1"/>
      <c r="K3" s="1"/>
      <c r="M3" s="27"/>
      <c r="U3" s="1"/>
      <c r="V3" s="27"/>
    </row>
    <row r="4" spans="1:29" ht="16.2" thickBot="1">
      <c r="B4" s="3" t="s">
        <v>58</v>
      </c>
      <c r="C4" s="2"/>
      <c r="D4" s="2"/>
      <c r="E4" s="2"/>
      <c r="F4" s="1"/>
      <c r="G4" s="1"/>
      <c r="H4" s="1"/>
      <c r="I4" s="1"/>
      <c r="J4" s="1"/>
      <c r="K4" s="1"/>
      <c r="M4" s="27"/>
      <c r="U4" s="1"/>
      <c r="V4" s="27"/>
    </row>
    <row r="5" spans="1:29" ht="18.600000000000001" thickBot="1">
      <c r="B5" s="20" t="s">
        <v>0</v>
      </c>
      <c r="C5" s="18" t="s">
        <v>1</v>
      </c>
      <c r="D5" s="18" t="s">
        <v>2</v>
      </c>
      <c r="E5" s="22" t="s">
        <v>3</v>
      </c>
      <c r="F5" s="20" t="s">
        <v>15</v>
      </c>
      <c r="G5" s="21" t="s">
        <v>16</v>
      </c>
      <c r="H5" s="23"/>
      <c r="I5" s="23"/>
      <c r="J5" s="23"/>
      <c r="K5" s="23"/>
      <c r="M5" s="27"/>
      <c r="P5" s="24"/>
      <c r="Q5" s="24"/>
      <c r="U5" s="25" t="s">
        <v>0</v>
      </c>
      <c r="V5" s="28"/>
      <c r="W5" s="26" t="s">
        <v>15</v>
      </c>
      <c r="X5" s="25" t="s">
        <v>16</v>
      </c>
    </row>
    <row r="6" spans="1:29" ht="15.6">
      <c r="A6" s="45"/>
      <c r="B6" s="52" t="s">
        <v>4</v>
      </c>
      <c r="C6" s="13">
        <v>3.43</v>
      </c>
      <c r="D6" s="14">
        <v>3.8148634342962238</v>
      </c>
      <c r="E6" s="14">
        <v>0.17066659001860884</v>
      </c>
      <c r="F6" s="44">
        <v>3.3026666666666671</v>
      </c>
      <c r="G6" s="44">
        <v>21.563943114372389</v>
      </c>
      <c r="H6" s="23"/>
      <c r="I6" s="24"/>
      <c r="J6" s="24"/>
      <c r="K6" s="23"/>
      <c r="M6" s="27"/>
      <c r="P6" s="24"/>
      <c r="Q6" s="24"/>
      <c r="U6" s="76" t="s">
        <v>4</v>
      </c>
      <c r="V6" s="31">
        <v>0.23134228809034463</v>
      </c>
      <c r="W6" s="34">
        <v>3.3026666666666671</v>
      </c>
      <c r="X6" s="35">
        <v>21.563943114372389</v>
      </c>
    </row>
    <row r="7" spans="1:29" ht="15.6">
      <c r="A7" s="46"/>
      <c r="B7" s="52" t="s">
        <v>5</v>
      </c>
      <c r="C7" s="15">
        <v>4.0599999999999996</v>
      </c>
      <c r="D7" s="14">
        <v>3.5892819464657038</v>
      </c>
      <c r="E7" s="14">
        <v>0.15804113076087756</v>
      </c>
      <c r="F7" s="44">
        <v>2.3320000000000003</v>
      </c>
      <c r="G7" s="44">
        <v>9.0575448365800408</v>
      </c>
      <c r="H7" s="23"/>
      <c r="I7" s="24"/>
      <c r="J7" s="24"/>
      <c r="K7" s="23"/>
      <c r="M7" s="27"/>
      <c r="P7" s="24"/>
      <c r="Q7" s="24"/>
      <c r="U7" s="77"/>
      <c r="V7" s="29">
        <v>100</v>
      </c>
      <c r="W7" s="36">
        <v>4.1639999999999997</v>
      </c>
      <c r="X7" s="37">
        <v>133.99264453083433</v>
      </c>
    </row>
    <row r="8" spans="1:29" ht="15.6">
      <c r="A8" s="48"/>
      <c r="B8" s="52" t="s">
        <v>6</v>
      </c>
      <c r="C8" s="15">
        <v>4.67</v>
      </c>
      <c r="D8" s="14">
        <v>3.3930720287011318</v>
      </c>
      <c r="E8" s="14">
        <v>0.1536088841108425</v>
      </c>
      <c r="F8" s="44">
        <v>2.6240000000000001</v>
      </c>
      <c r="G8" s="44">
        <v>6.4868799307052711</v>
      </c>
      <c r="H8" s="23"/>
      <c r="I8" s="24"/>
      <c r="J8" s="24"/>
      <c r="K8" s="23"/>
      <c r="M8" s="27"/>
      <c r="P8" s="24"/>
      <c r="Q8" s="24"/>
      <c r="U8" s="77"/>
      <c r="V8" s="29">
        <v>1000</v>
      </c>
      <c r="W8" s="36">
        <v>10.853333333333333</v>
      </c>
      <c r="X8" s="37">
        <v>1861.4433129549918</v>
      </c>
    </row>
    <row r="9" spans="1:29" ht="16.2" thickBot="1">
      <c r="A9" s="49"/>
      <c r="B9" s="52" t="s">
        <v>7</v>
      </c>
      <c r="C9" s="15">
        <v>5.3</v>
      </c>
      <c r="D9" s="14">
        <v>3.3431457772949567</v>
      </c>
      <c r="E9" s="14">
        <v>0.29125959816014113</v>
      </c>
      <c r="F9" s="44">
        <v>1.6653333333333336</v>
      </c>
      <c r="G9" s="44">
        <v>3.6698384980543399</v>
      </c>
      <c r="H9" s="23"/>
      <c r="I9" s="24"/>
      <c r="J9" s="24"/>
      <c r="K9" s="23"/>
      <c r="M9" s="27"/>
      <c r="P9" s="24"/>
      <c r="Q9" s="24"/>
      <c r="U9" s="78"/>
      <c r="V9" s="32">
        <v>10000</v>
      </c>
      <c r="W9" s="38">
        <v>64.399999999999991</v>
      </c>
      <c r="X9" s="39">
        <v>13334.204323961356</v>
      </c>
    </row>
    <row r="10" spans="1:29" ht="15.6">
      <c r="A10" s="55"/>
      <c r="B10" s="52" t="s">
        <v>8</v>
      </c>
      <c r="C10" s="15">
        <v>6.5</v>
      </c>
      <c r="D10" s="14">
        <v>3.223533626013888</v>
      </c>
      <c r="E10" s="14">
        <v>0.31316989683971164</v>
      </c>
      <c r="F10" s="44">
        <v>1.8053333333333335</v>
      </c>
      <c r="G10" s="44">
        <v>3.0205847606107614</v>
      </c>
      <c r="H10" s="23"/>
      <c r="I10" s="24"/>
      <c r="J10" s="24"/>
      <c r="K10" s="23"/>
      <c r="M10" s="27"/>
      <c r="P10" s="24"/>
      <c r="Q10" s="24"/>
      <c r="U10" s="76" t="s">
        <v>5</v>
      </c>
      <c r="V10" s="33">
        <v>0.23134228809034463</v>
      </c>
      <c r="W10" s="40">
        <v>2.3320000000000003</v>
      </c>
      <c r="X10" s="41">
        <v>9.0575448365800408</v>
      </c>
    </row>
    <row r="11" spans="1:29" ht="15.6">
      <c r="A11" s="56"/>
      <c r="B11" s="16" t="s">
        <v>9</v>
      </c>
      <c r="C11" s="17">
        <v>7.77</v>
      </c>
      <c r="D11" s="14">
        <v>2.9291525479450731</v>
      </c>
      <c r="E11" s="14">
        <v>0.29856616866794239</v>
      </c>
      <c r="F11" s="44">
        <v>2.9186666666666667</v>
      </c>
      <c r="G11" s="44">
        <v>2.4793454751033215</v>
      </c>
      <c r="H11" s="23"/>
      <c r="I11" s="24"/>
      <c r="J11" s="24"/>
      <c r="K11" s="23"/>
      <c r="M11" s="27"/>
      <c r="P11" s="24"/>
      <c r="Q11" s="24"/>
      <c r="U11" s="77"/>
      <c r="V11" s="29">
        <v>100</v>
      </c>
      <c r="W11" s="36">
        <v>4.8213333333333326</v>
      </c>
      <c r="X11" s="37">
        <v>124.34682920661038</v>
      </c>
    </row>
    <row r="12" spans="1:29" ht="15.6">
      <c r="A12" s="50"/>
      <c r="B12" s="16" t="s">
        <v>10</v>
      </c>
      <c r="C12" s="15">
        <v>8.25</v>
      </c>
      <c r="D12" s="14">
        <v>2.9997168098191138</v>
      </c>
      <c r="E12" s="14">
        <v>0.2474286290401011</v>
      </c>
      <c r="F12" s="44">
        <v>4.1813333333333302</v>
      </c>
      <c r="G12" s="44">
        <v>4.1786077021903969</v>
      </c>
      <c r="H12" s="23"/>
      <c r="I12" s="24"/>
      <c r="J12" s="24"/>
      <c r="K12" s="23"/>
      <c r="M12" s="27"/>
      <c r="P12" s="24"/>
      <c r="Q12" s="24"/>
      <c r="U12" s="77"/>
      <c r="V12" s="29">
        <v>1000</v>
      </c>
      <c r="W12" s="36">
        <v>12.08</v>
      </c>
      <c r="X12" s="37">
        <v>1767.7305862856144</v>
      </c>
    </row>
    <row r="13" spans="1:29" ht="16.2" thickBot="1">
      <c r="A13" s="51"/>
      <c r="B13" s="16" t="s">
        <v>11</v>
      </c>
      <c r="C13" s="15">
        <v>3.9</v>
      </c>
      <c r="D13" s="14">
        <v>3.2264371682491437</v>
      </c>
      <c r="E13" s="14">
        <v>0.2941993499117892</v>
      </c>
      <c r="F13" s="44">
        <v>1.5706666666666667</v>
      </c>
      <c r="G13" s="44">
        <v>2.6455818065517711</v>
      </c>
      <c r="H13" s="23"/>
      <c r="I13" s="24"/>
      <c r="J13" s="24"/>
      <c r="K13" s="23"/>
      <c r="M13" s="27"/>
      <c r="P13" s="24"/>
      <c r="Q13" s="24"/>
      <c r="U13" s="78"/>
      <c r="V13" s="30">
        <v>10000</v>
      </c>
      <c r="W13" s="42">
        <v>79.333333333333329</v>
      </c>
      <c r="X13" s="43">
        <v>13595.13012433185</v>
      </c>
    </row>
    <row r="14" spans="1:29" ht="15.6">
      <c r="A14" s="47"/>
      <c r="B14" s="16" t="s">
        <v>12</v>
      </c>
      <c r="C14" s="15">
        <v>5.17</v>
      </c>
      <c r="D14" s="14">
        <v>2.8238903712494503</v>
      </c>
      <c r="E14" s="14">
        <v>0.43557782961278591</v>
      </c>
      <c r="F14" s="44">
        <v>1.5386666666666666</v>
      </c>
      <c r="G14" s="44">
        <v>1.0257343905668923</v>
      </c>
      <c r="H14" s="23"/>
      <c r="I14" s="24"/>
      <c r="J14" s="24"/>
      <c r="K14" s="23"/>
      <c r="M14" s="27"/>
      <c r="P14" s="24"/>
      <c r="Q14" s="24"/>
      <c r="U14" s="76" t="s">
        <v>6</v>
      </c>
      <c r="V14" s="31">
        <v>0.23134228809034463</v>
      </c>
      <c r="W14" s="34">
        <v>2.6240000000000001</v>
      </c>
      <c r="X14" s="35">
        <v>6.4868799307052711</v>
      </c>
    </row>
    <row r="15" spans="1:29" ht="15.6">
      <c r="A15" s="53"/>
      <c r="B15" s="16" t="s">
        <v>13</v>
      </c>
      <c r="C15" s="15">
        <v>6.43</v>
      </c>
      <c r="D15" s="14">
        <v>2.7880914790184375</v>
      </c>
      <c r="E15" s="14">
        <v>0.43416646965204642</v>
      </c>
      <c r="F15" s="44">
        <v>1.4746666666666668</v>
      </c>
      <c r="G15" s="44">
        <v>0.90528503783411729</v>
      </c>
      <c r="H15" s="23"/>
      <c r="I15" s="24"/>
      <c r="J15" s="24"/>
      <c r="K15" s="23"/>
      <c r="M15" s="27"/>
      <c r="P15" s="24"/>
      <c r="Q15" s="24"/>
      <c r="U15" s="77"/>
      <c r="V15" s="29">
        <v>100</v>
      </c>
      <c r="W15" s="36">
        <v>5.355999999999999</v>
      </c>
      <c r="X15" s="37">
        <v>109.63661730401202</v>
      </c>
    </row>
    <row r="16" spans="1:29" ht="15.6">
      <c r="A16" s="54"/>
      <c r="B16" s="10" t="s">
        <v>14</v>
      </c>
      <c r="C16" s="17">
        <v>5.62</v>
      </c>
      <c r="D16" s="14">
        <v>0.94854882301972621</v>
      </c>
      <c r="E16" s="14">
        <v>4.5405209078187347E-2</v>
      </c>
      <c r="F16" s="44">
        <v>0.69466666666666665</v>
      </c>
      <c r="G16" s="44">
        <v>6.1705699934532414E-3</v>
      </c>
      <c r="H16" s="23"/>
      <c r="I16" s="24"/>
      <c r="J16" s="24"/>
      <c r="K16" s="23"/>
      <c r="M16" s="27"/>
      <c r="P16" s="24"/>
      <c r="Q16" s="24"/>
      <c r="U16" s="77"/>
      <c r="V16" s="29">
        <v>1000</v>
      </c>
      <c r="W16" s="36">
        <v>13.08</v>
      </c>
      <c r="X16" s="37">
        <v>1659.111176186994</v>
      </c>
    </row>
    <row r="17" spans="1:24" ht="16.2" thickBot="1">
      <c r="B17" s="10" t="s">
        <v>20</v>
      </c>
      <c r="C17" s="17">
        <v>5.92</v>
      </c>
      <c r="D17" s="14">
        <v>3.4564054104009823</v>
      </c>
      <c r="E17" s="14">
        <v>0.22690088537912168</v>
      </c>
      <c r="F17" s="44">
        <v>2.1320000000000001</v>
      </c>
      <c r="G17" s="44">
        <v>6.0980728842722494</v>
      </c>
      <c r="H17" s="23"/>
      <c r="I17" s="24"/>
      <c r="J17" s="24"/>
      <c r="K17" s="23"/>
      <c r="M17" s="27"/>
      <c r="P17" s="24"/>
      <c r="Q17" s="24"/>
      <c r="U17" s="78"/>
      <c r="V17" s="32">
        <v>10000</v>
      </c>
      <c r="W17" s="38">
        <v>70.399999999999991</v>
      </c>
      <c r="X17" s="39">
        <v>12851.294566893992</v>
      </c>
    </row>
    <row r="18" spans="1:24" ht="16.2" thickBot="1">
      <c r="B18" s="3" t="s">
        <v>52</v>
      </c>
      <c r="C18" s="2"/>
      <c r="D18" s="2"/>
      <c r="E18" s="2"/>
      <c r="F18" s="1"/>
      <c r="G18" s="1"/>
      <c r="H18" s="23"/>
      <c r="I18" s="24"/>
      <c r="J18" s="24"/>
      <c r="K18" s="23"/>
      <c r="M18" s="27"/>
      <c r="P18" s="24"/>
      <c r="Q18" s="24"/>
      <c r="U18" s="76" t="s">
        <v>7</v>
      </c>
      <c r="V18" s="33">
        <v>0.23134228809034463</v>
      </c>
      <c r="W18" s="40">
        <v>1.6653333333333336</v>
      </c>
      <c r="X18" s="41">
        <v>3.6698384980543399</v>
      </c>
    </row>
    <row r="19" spans="1:24" ht="18">
      <c r="B19" s="20" t="s">
        <v>0</v>
      </c>
      <c r="C19" s="18" t="s">
        <v>1</v>
      </c>
      <c r="D19" s="18" t="s">
        <v>2</v>
      </c>
      <c r="E19" s="19" t="s">
        <v>3</v>
      </c>
      <c r="F19" s="20" t="s">
        <v>15</v>
      </c>
      <c r="G19" s="21" t="s">
        <v>16</v>
      </c>
      <c r="H19" s="23"/>
      <c r="I19" s="23"/>
      <c r="J19" s="23"/>
      <c r="K19" s="24"/>
      <c r="M19" s="27"/>
      <c r="P19" s="24"/>
      <c r="Q19" s="24"/>
      <c r="U19" s="77"/>
      <c r="V19" s="29">
        <v>100</v>
      </c>
      <c r="W19" s="36">
        <v>5.746666666666667</v>
      </c>
      <c r="X19" s="37">
        <v>132.15958841884026</v>
      </c>
    </row>
    <row r="20" spans="1:24" ht="15.6">
      <c r="A20" s="45"/>
      <c r="B20" s="12" t="s">
        <v>4</v>
      </c>
      <c r="C20" s="13">
        <v>3.43</v>
      </c>
      <c r="D20" s="14">
        <v>4.5075702377699844</v>
      </c>
      <c r="E20" s="14">
        <v>0.18364025229600944</v>
      </c>
      <c r="F20" s="44">
        <v>4.1639999999999997</v>
      </c>
      <c r="G20" s="44">
        <v>133.99264453083433</v>
      </c>
      <c r="H20" s="23"/>
      <c r="I20" s="23"/>
      <c r="J20" s="23"/>
      <c r="K20" s="24"/>
      <c r="M20" s="27"/>
      <c r="P20" s="24"/>
      <c r="Q20" s="24"/>
      <c r="U20" s="77"/>
      <c r="V20" s="29">
        <v>1000</v>
      </c>
      <c r="W20" s="36">
        <v>14.013333333333335</v>
      </c>
      <c r="X20" s="37">
        <v>2134.6427034239828</v>
      </c>
    </row>
    <row r="21" spans="1:24" ht="16.2" thickBot="1">
      <c r="A21" s="46"/>
      <c r="B21" s="12" t="s">
        <v>5</v>
      </c>
      <c r="C21" s="15">
        <v>4.0599999999999996</v>
      </c>
      <c r="D21" s="14">
        <v>4.4114675570035011</v>
      </c>
      <c r="E21" s="14">
        <v>0.23977970072791699</v>
      </c>
      <c r="F21" s="44">
        <v>4.8213333333333326</v>
      </c>
      <c r="G21" s="44">
        <v>124.34682920661038</v>
      </c>
      <c r="H21" s="23"/>
      <c r="I21" s="23"/>
      <c r="J21" s="23"/>
      <c r="K21" s="24"/>
      <c r="M21" s="27"/>
      <c r="P21" s="24"/>
      <c r="Q21" s="24"/>
      <c r="U21" s="78"/>
      <c r="V21" s="30">
        <v>10000</v>
      </c>
      <c r="W21" s="42">
        <v>92.533333333333317</v>
      </c>
      <c r="X21" s="43">
        <v>16240.085582995431</v>
      </c>
    </row>
    <row r="22" spans="1:24" ht="15.6">
      <c r="A22" s="48"/>
      <c r="B22" s="12" t="s">
        <v>6</v>
      </c>
      <c r="C22" s="15">
        <v>4.67</v>
      </c>
      <c r="D22" s="14">
        <v>4.3111150591398149</v>
      </c>
      <c r="E22" s="14">
        <v>0.22118591991555991</v>
      </c>
      <c r="F22" s="44">
        <v>5.355999999999999</v>
      </c>
      <c r="G22" s="44">
        <v>109.63661730401202</v>
      </c>
      <c r="H22" s="23"/>
      <c r="I22" s="23"/>
      <c r="J22" s="23"/>
      <c r="K22" s="24"/>
      <c r="M22" s="27"/>
      <c r="P22" s="24"/>
      <c r="Q22" s="24"/>
      <c r="U22" s="76" t="s">
        <v>8</v>
      </c>
      <c r="V22" s="31">
        <v>0.23134228809034463</v>
      </c>
      <c r="W22" s="34">
        <v>1.8053333333333335</v>
      </c>
      <c r="X22" s="35">
        <v>3.0205847606107614</v>
      </c>
    </row>
    <row r="23" spans="1:24" ht="15.6">
      <c r="A23" s="49"/>
      <c r="B23" s="12" t="s">
        <v>7</v>
      </c>
      <c r="C23" s="15">
        <v>5.3</v>
      </c>
      <c r="D23" s="14">
        <v>4.3616826706974017</v>
      </c>
      <c r="E23" s="14">
        <v>0.29128031607129579</v>
      </c>
      <c r="F23" s="44">
        <v>5.746666666666667</v>
      </c>
      <c r="G23" s="44">
        <v>132.15958841884026</v>
      </c>
      <c r="H23" s="23"/>
      <c r="I23" s="23"/>
      <c r="J23" s="23"/>
      <c r="K23" s="24"/>
      <c r="M23" s="27"/>
      <c r="P23" s="24"/>
      <c r="Q23" s="24"/>
      <c r="U23" s="77"/>
      <c r="V23" s="29">
        <v>100</v>
      </c>
      <c r="W23" s="36">
        <v>5.5466666666666669</v>
      </c>
      <c r="X23" s="37">
        <v>155.96042423546052</v>
      </c>
    </row>
    <row r="24" spans="1:24" ht="15.6">
      <c r="A24" s="55"/>
      <c r="B24" s="12" t="s">
        <v>8</v>
      </c>
      <c r="C24" s="15">
        <v>6.5</v>
      </c>
      <c r="D24" s="14">
        <v>4.4489823406278468</v>
      </c>
      <c r="E24" s="14">
        <v>0.23693006318293897</v>
      </c>
      <c r="F24" s="44">
        <v>5.5466666666666669</v>
      </c>
      <c r="G24" s="44">
        <v>155.96042423546052</v>
      </c>
      <c r="H24" s="23"/>
      <c r="I24" s="23"/>
      <c r="J24" s="23"/>
      <c r="K24" s="24"/>
      <c r="M24" s="27"/>
      <c r="P24" s="24"/>
      <c r="Q24" s="24"/>
      <c r="U24" s="77"/>
      <c r="V24" s="29">
        <v>1000</v>
      </c>
      <c r="W24" s="36">
        <v>15.44</v>
      </c>
      <c r="X24" s="37">
        <v>2662.7746015436642</v>
      </c>
    </row>
    <row r="25" spans="1:24" ht="16.2" thickBot="1">
      <c r="A25" s="56"/>
      <c r="B25" s="16" t="s">
        <v>9</v>
      </c>
      <c r="C25" s="17">
        <v>7.77</v>
      </c>
      <c r="D25" s="14">
        <v>4.473717227299896</v>
      </c>
      <c r="E25" s="14">
        <v>0.12391814722086636</v>
      </c>
      <c r="F25" s="44">
        <v>4.7266666666666666</v>
      </c>
      <c r="G25" s="44">
        <v>140.6929070956875</v>
      </c>
      <c r="H25" s="23"/>
      <c r="I25" s="23"/>
      <c r="J25" s="23"/>
      <c r="K25" s="24"/>
      <c r="M25" s="27"/>
      <c r="P25" s="24"/>
      <c r="Q25" s="24"/>
      <c r="U25" s="78"/>
      <c r="V25" s="32">
        <v>10000</v>
      </c>
      <c r="W25" s="38">
        <v>98.666666666666671</v>
      </c>
      <c r="X25" s="39">
        <v>15016.106067271408</v>
      </c>
    </row>
    <row r="26" spans="1:24" ht="15.6">
      <c r="A26" s="50"/>
      <c r="B26" s="16" t="s">
        <v>10</v>
      </c>
      <c r="C26" s="15">
        <v>8.25</v>
      </c>
      <c r="D26" s="14">
        <v>4.3696750471519206</v>
      </c>
      <c r="E26" s="14">
        <v>0.10520346752025223</v>
      </c>
      <c r="F26" s="44">
        <v>5.8</v>
      </c>
      <c r="G26" s="44">
        <v>135.86357582888382</v>
      </c>
      <c r="H26" s="23"/>
      <c r="I26" s="23"/>
      <c r="J26" s="23"/>
      <c r="K26" s="24"/>
      <c r="M26" s="27"/>
      <c r="P26" s="24"/>
      <c r="Q26" s="24"/>
      <c r="U26" s="82" t="s">
        <v>9</v>
      </c>
      <c r="V26" s="33">
        <v>0.23134228809034463</v>
      </c>
      <c r="W26" s="40">
        <v>2.9186666666666667</v>
      </c>
      <c r="X26" s="41">
        <v>2.4793454751033215</v>
      </c>
    </row>
    <row r="27" spans="1:24" ht="15.6">
      <c r="A27" s="51"/>
      <c r="B27" s="16" t="s">
        <v>11</v>
      </c>
      <c r="C27" s="15">
        <v>3.9</v>
      </c>
      <c r="D27" s="14">
        <v>3.9426219155785831</v>
      </c>
      <c r="E27" s="14">
        <v>0.2512483942350312</v>
      </c>
      <c r="F27" s="44">
        <v>4.4039999999999999</v>
      </c>
      <c r="G27" s="44">
        <v>38.589506608843067</v>
      </c>
      <c r="H27" s="23"/>
      <c r="I27" s="23"/>
      <c r="J27" s="23"/>
      <c r="K27" s="24"/>
      <c r="M27" s="27"/>
      <c r="P27" s="24"/>
      <c r="Q27" s="24"/>
      <c r="U27" s="83"/>
      <c r="V27" s="29">
        <v>100</v>
      </c>
      <c r="W27" s="36">
        <v>4.7266666666666666</v>
      </c>
      <c r="X27" s="37">
        <v>140.6929070956875</v>
      </c>
    </row>
    <row r="28" spans="1:24" ht="15.6">
      <c r="A28" s="47"/>
      <c r="B28" s="16" t="s">
        <v>12</v>
      </c>
      <c r="C28" s="15">
        <v>5.17</v>
      </c>
      <c r="D28" s="14">
        <v>3.9728052465913333</v>
      </c>
      <c r="E28" s="14">
        <v>0.2488959718204482</v>
      </c>
      <c r="F28" s="44">
        <v>5.2453333333333338</v>
      </c>
      <c r="G28" s="44">
        <v>49.269520854061909</v>
      </c>
      <c r="H28" s="23"/>
      <c r="I28" s="23"/>
      <c r="J28" s="23"/>
      <c r="K28" s="24"/>
      <c r="M28" s="27"/>
      <c r="P28" s="24"/>
      <c r="Q28" s="24"/>
      <c r="U28" s="83"/>
      <c r="V28" s="29">
        <v>1000</v>
      </c>
      <c r="W28" s="36">
        <v>12.133333333333335</v>
      </c>
      <c r="X28" s="37">
        <v>2569.2327271537974</v>
      </c>
    </row>
    <row r="29" spans="1:24" ht="16.2" thickBot="1">
      <c r="A29" s="53"/>
      <c r="B29" s="16" t="s">
        <v>13</v>
      </c>
      <c r="C29" s="15">
        <v>6.43</v>
      </c>
      <c r="D29" s="14">
        <v>4.0077480663088938</v>
      </c>
      <c r="E29" s="14">
        <v>0.25192259507763204</v>
      </c>
      <c r="F29" s="44">
        <v>5.9173333333333344</v>
      </c>
      <c r="G29" s="44">
        <v>60.238493322888253</v>
      </c>
      <c r="H29" s="23"/>
      <c r="I29" s="23"/>
      <c r="J29" s="23"/>
      <c r="K29" s="24"/>
      <c r="M29" s="27"/>
      <c r="P29" s="24"/>
      <c r="Q29" s="24"/>
      <c r="U29" s="84"/>
      <c r="V29" s="30">
        <v>10000</v>
      </c>
      <c r="W29" s="42">
        <v>186.4</v>
      </c>
      <c r="X29" s="43">
        <v>6849.9245999323584</v>
      </c>
    </row>
    <row r="30" spans="1:24" ht="15.6">
      <c r="A30" s="54"/>
      <c r="B30" s="10" t="s">
        <v>14</v>
      </c>
      <c r="C30" s="17">
        <v>5.62</v>
      </c>
      <c r="D30" s="14">
        <v>4.8562625579828769</v>
      </c>
      <c r="E30" s="14">
        <v>8.2465066774815021E-2</v>
      </c>
      <c r="F30" s="44">
        <v>1.5186666666666666</v>
      </c>
      <c r="G30" s="44">
        <v>109.07494901852283</v>
      </c>
      <c r="H30" s="23"/>
      <c r="I30" s="23"/>
      <c r="J30" s="23"/>
      <c r="K30" s="23"/>
      <c r="M30" s="27"/>
      <c r="P30" s="24"/>
      <c r="Q30" s="24"/>
      <c r="U30" s="82" t="s">
        <v>10</v>
      </c>
      <c r="V30" s="31">
        <v>0.23134228809034463</v>
      </c>
      <c r="W30" s="34">
        <v>4.1813333333333302</v>
      </c>
      <c r="X30" s="35">
        <v>4.1786077021903969</v>
      </c>
    </row>
    <row r="31" spans="1:24" ht="15.6">
      <c r="B31" s="10" t="s">
        <v>20</v>
      </c>
      <c r="C31" s="17">
        <v>5.92</v>
      </c>
      <c r="D31" s="14">
        <v>4.4117445572814109</v>
      </c>
      <c r="E31" s="14">
        <v>0.26640762794253625</v>
      </c>
      <c r="F31" s="44">
        <v>7.1933333333333325</v>
      </c>
      <c r="G31" s="44">
        <v>185.64136065347006</v>
      </c>
      <c r="H31" s="23"/>
      <c r="I31" s="23"/>
      <c r="J31" s="23"/>
      <c r="K31" s="23"/>
      <c r="M31" s="27"/>
      <c r="P31" s="24"/>
      <c r="Q31" s="24"/>
      <c r="U31" s="83"/>
      <c r="V31" s="29">
        <v>100</v>
      </c>
      <c r="W31" s="36">
        <v>5.8</v>
      </c>
      <c r="X31" s="37">
        <v>135.86357582888382</v>
      </c>
    </row>
    <row r="32" spans="1:24" ht="15.6">
      <c r="B32" s="3" t="s">
        <v>53</v>
      </c>
      <c r="C32" s="2"/>
      <c r="D32" s="2"/>
      <c r="E32" s="2"/>
      <c r="F32" s="1"/>
      <c r="G32" s="1"/>
      <c r="H32" s="23"/>
      <c r="I32" s="23"/>
      <c r="J32" s="23"/>
      <c r="K32" s="23"/>
      <c r="M32" s="27"/>
      <c r="P32" s="24"/>
      <c r="Q32" s="24"/>
      <c r="U32" s="83"/>
      <c r="V32" s="29">
        <v>1000</v>
      </c>
      <c r="W32" s="36">
        <v>18.013333333333332</v>
      </c>
      <c r="X32" s="37">
        <v>2464.3449109306471</v>
      </c>
    </row>
    <row r="33" spans="1:24" ht="18.600000000000001" thickBot="1">
      <c r="B33" s="10" t="s">
        <v>0</v>
      </c>
      <c r="C33" s="11" t="s">
        <v>1</v>
      </c>
      <c r="D33" s="11" t="s">
        <v>2</v>
      </c>
      <c r="E33" s="11" t="s">
        <v>3</v>
      </c>
      <c r="F33" s="10" t="s">
        <v>15</v>
      </c>
      <c r="G33" s="10" t="s">
        <v>16</v>
      </c>
      <c r="H33" s="1"/>
      <c r="I33" s="1"/>
      <c r="J33" s="1"/>
      <c r="K33" s="1"/>
      <c r="M33" s="27"/>
      <c r="U33" s="84"/>
      <c r="V33" s="32">
        <v>10000</v>
      </c>
      <c r="W33" s="38">
        <v>188.26666666666665</v>
      </c>
      <c r="X33" s="39">
        <v>3238.4295221864163</v>
      </c>
    </row>
    <row r="34" spans="1:24" ht="15.6">
      <c r="A34" s="45"/>
      <c r="B34" s="12" t="s">
        <v>4</v>
      </c>
      <c r="C34" s="13">
        <v>3.43</v>
      </c>
      <c r="D34" s="14">
        <v>5.2342866735690228</v>
      </c>
      <c r="E34" s="14">
        <v>0.15421641652264384</v>
      </c>
      <c r="F34" s="44">
        <v>10.853333333333333</v>
      </c>
      <c r="G34" s="44">
        <v>1861.4433129549918</v>
      </c>
      <c r="H34" s="1"/>
      <c r="I34" s="1"/>
      <c r="J34" s="1"/>
      <c r="K34" s="1"/>
      <c r="M34" s="27"/>
      <c r="U34" s="82" t="s">
        <v>11</v>
      </c>
      <c r="V34" s="33">
        <v>0.23134228809034463</v>
      </c>
      <c r="W34" s="40">
        <v>1.5706666666666667</v>
      </c>
      <c r="X34" s="41">
        <v>2.6455818065517711</v>
      </c>
    </row>
    <row r="35" spans="1:24" ht="15.6">
      <c r="A35" s="46"/>
      <c r="B35" s="12" t="s">
        <v>5</v>
      </c>
      <c r="C35" s="15">
        <v>4.0599999999999996</v>
      </c>
      <c r="D35" s="14">
        <v>5.1653491421129765</v>
      </c>
      <c r="E35" s="14">
        <v>0.14655214964447438</v>
      </c>
      <c r="F35" s="44">
        <v>12.08</v>
      </c>
      <c r="G35" s="44">
        <v>1767.7305862856144</v>
      </c>
      <c r="H35" s="1"/>
      <c r="I35" s="1"/>
      <c r="J35" s="1"/>
      <c r="K35" s="1"/>
      <c r="M35" s="27"/>
      <c r="U35" s="83"/>
      <c r="V35" s="29">
        <v>100</v>
      </c>
      <c r="W35" s="36">
        <v>4.4039999999999999</v>
      </c>
      <c r="X35" s="37">
        <v>38.589506608843067</v>
      </c>
    </row>
    <row r="36" spans="1:24" ht="15.6">
      <c r="A36" s="48"/>
      <c r="B36" s="12" t="s">
        <v>6</v>
      </c>
      <c r="C36" s="15">
        <v>4.67</v>
      </c>
      <c r="D36" s="14">
        <v>5.1032677448611743</v>
      </c>
      <c r="E36" s="14">
        <v>0.14801831708588153</v>
      </c>
      <c r="F36" s="44">
        <v>13.08</v>
      </c>
      <c r="G36" s="44">
        <v>1659.111176186994</v>
      </c>
      <c r="H36" s="1"/>
      <c r="I36" s="1"/>
      <c r="J36" s="1"/>
      <c r="K36" s="1"/>
      <c r="M36" s="27"/>
      <c r="U36" s="83"/>
      <c r="V36" s="29">
        <v>1000</v>
      </c>
      <c r="W36" s="36">
        <v>16.760000000000002</v>
      </c>
      <c r="X36" s="37">
        <v>640.73788976275182</v>
      </c>
    </row>
    <row r="37" spans="1:24" ht="16.2" thickBot="1">
      <c r="A37" s="49"/>
      <c r="B37" s="12" t="s">
        <v>7</v>
      </c>
      <c r="C37" s="15">
        <v>5.3</v>
      </c>
      <c r="D37" s="14">
        <v>5.1827837405807138</v>
      </c>
      <c r="E37" s="14">
        <v>0.15266207207727867</v>
      </c>
      <c r="F37" s="44">
        <v>14.013333333333335</v>
      </c>
      <c r="G37" s="44">
        <v>2134.6427034239828</v>
      </c>
      <c r="H37" s="1"/>
      <c r="I37" s="1"/>
      <c r="J37" s="1"/>
      <c r="K37" s="1"/>
      <c r="M37" s="27"/>
      <c r="U37" s="84"/>
      <c r="V37" s="30">
        <v>10000</v>
      </c>
      <c r="W37" s="42">
        <v>96.40000000000002</v>
      </c>
      <c r="X37" s="43">
        <v>4714.8271712546893</v>
      </c>
    </row>
    <row r="38" spans="1:24" ht="15.6">
      <c r="A38" s="55"/>
      <c r="B38" s="12" t="s">
        <v>8</v>
      </c>
      <c r="C38" s="15">
        <v>6.5</v>
      </c>
      <c r="D38" s="14">
        <v>5.2366871098501271</v>
      </c>
      <c r="E38" s="14">
        <v>0.14429462935130477</v>
      </c>
      <c r="F38" s="44">
        <v>15.44</v>
      </c>
      <c r="G38" s="44">
        <v>2662.7746015436642</v>
      </c>
      <c r="H38" s="1"/>
      <c r="I38" s="1"/>
      <c r="J38" s="1"/>
      <c r="K38" s="1"/>
      <c r="M38" s="27"/>
      <c r="U38" s="82" t="s">
        <v>12</v>
      </c>
      <c r="V38" s="31">
        <v>0.23134228809034463</v>
      </c>
      <c r="W38" s="34">
        <v>1.5386666666666666</v>
      </c>
      <c r="X38" s="35">
        <v>1.0257343905668923</v>
      </c>
    </row>
    <row r="39" spans="1:24" ht="15.6">
      <c r="A39" s="56"/>
      <c r="B39" s="16" t="s">
        <v>9</v>
      </c>
      <c r="C39" s="17">
        <v>7.77</v>
      </c>
      <c r="D39" s="14">
        <v>5.3258233165362014</v>
      </c>
      <c r="E39" s="14">
        <v>0.13814225191597806</v>
      </c>
      <c r="F39" s="44">
        <v>12.133333333333335</v>
      </c>
      <c r="G39" s="44">
        <v>2569.2327271537974</v>
      </c>
      <c r="H39" s="1"/>
      <c r="I39" s="1"/>
      <c r="J39" s="1"/>
      <c r="K39" s="1"/>
      <c r="M39" s="27"/>
      <c r="U39" s="83"/>
      <c r="V39" s="29">
        <v>100</v>
      </c>
      <c r="W39" s="36">
        <v>5.2453333333333338</v>
      </c>
      <c r="X39" s="37">
        <v>49.269520854061909</v>
      </c>
    </row>
    <row r="40" spans="1:24" ht="15.6">
      <c r="A40" s="50"/>
      <c r="B40" s="16" t="s">
        <v>10</v>
      </c>
      <c r="C40" s="15">
        <v>8.25</v>
      </c>
      <c r="D40" s="14">
        <v>5.1361074061862837</v>
      </c>
      <c r="E40" s="14">
        <v>0.16415698586314509</v>
      </c>
      <c r="F40" s="44">
        <v>18.013333333333332</v>
      </c>
      <c r="G40" s="44">
        <v>2464.3449109306471</v>
      </c>
      <c r="H40" s="1"/>
      <c r="I40" s="1"/>
      <c r="J40" s="1"/>
      <c r="M40" s="27"/>
      <c r="U40" s="83"/>
      <c r="V40" s="29">
        <v>1000</v>
      </c>
      <c r="W40" s="36">
        <v>19.84</v>
      </c>
      <c r="X40" s="37">
        <v>801.28142963441189</v>
      </c>
    </row>
    <row r="41" spans="1:24" ht="16.2" thickBot="1">
      <c r="A41" s="51"/>
      <c r="B41" s="16" t="s">
        <v>11</v>
      </c>
      <c r="C41" s="15">
        <v>3.9</v>
      </c>
      <c r="D41" s="14">
        <v>4.5824063922765559</v>
      </c>
      <c r="E41" s="14">
        <v>0.15307319743275816</v>
      </c>
      <c r="F41" s="44">
        <v>16.760000000000002</v>
      </c>
      <c r="G41" s="44">
        <v>640.73788976275182</v>
      </c>
      <c r="H41" s="1"/>
      <c r="I41" s="1"/>
      <c r="J41" s="1"/>
      <c r="M41" s="27"/>
      <c r="U41" s="84"/>
      <c r="V41" s="32">
        <v>10000</v>
      </c>
      <c r="W41" s="38">
        <v>104.13333333333333</v>
      </c>
      <c r="X41" s="39">
        <v>5955.2035781750319</v>
      </c>
    </row>
    <row r="42" spans="1:24" ht="15.6">
      <c r="A42" s="47"/>
      <c r="B42" s="16" t="s">
        <v>12</v>
      </c>
      <c r="C42" s="15">
        <v>5.17</v>
      </c>
      <c r="D42" s="14">
        <v>4.6062434099025866</v>
      </c>
      <c r="E42" s="14">
        <v>0.15657143995334533</v>
      </c>
      <c r="F42" s="44">
        <v>19.84</v>
      </c>
      <c r="G42" s="44">
        <v>801.28142963441189</v>
      </c>
      <c r="H42" s="1"/>
      <c r="I42" s="1"/>
      <c r="J42" s="1"/>
      <c r="M42" s="27"/>
      <c r="U42" s="82" t="s">
        <v>13</v>
      </c>
      <c r="V42" s="33">
        <v>0.23134228809034463</v>
      </c>
      <c r="W42" s="40">
        <v>1.4746666666666668</v>
      </c>
      <c r="X42" s="41">
        <v>0.90528503783411729</v>
      </c>
    </row>
    <row r="43" spans="1:24" ht="15.6">
      <c r="A43" s="53"/>
      <c r="B43" s="16" t="s">
        <v>13</v>
      </c>
      <c r="C43" s="15">
        <v>6.43</v>
      </c>
      <c r="D43" s="14">
        <v>4.6573140888253448</v>
      </c>
      <c r="E43" s="14">
        <v>0.14682389953884378</v>
      </c>
      <c r="F43" s="44">
        <v>21.48</v>
      </c>
      <c r="G43" s="44">
        <v>975.77203162814601</v>
      </c>
      <c r="H43" s="1"/>
      <c r="I43" s="1"/>
      <c r="J43" s="1"/>
      <c r="M43" s="27"/>
      <c r="U43" s="83"/>
      <c r="V43" s="29">
        <v>100</v>
      </c>
      <c r="W43" s="36">
        <v>5.9173333333333344</v>
      </c>
      <c r="X43" s="37">
        <v>60.238493322888253</v>
      </c>
    </row>
    <row r="44" spans="1:24" ht="15.6">
      <c r="A44" s="54"/>
      <c r="B44" s="10" t="s">
        <v>14</v>
      </c>
      <c r="C44" s="17">
        <v>5.62</v>
      </c>
      <c r="D44" s="14">
        <v>5.4611036806477209</v>
      </c>
      <c r="E44" s="14">
        <v>8.7492613662240259E-2</v>
      </c>
      <c r="F44" s="44">
        <v>6.8666666666666671</v>
      </c>
      <c r="G44" s="44">
        <v>1985.40744594699</v>
      </c>
      <c r="H44" s="1"/>
      <c r="I44" s="1"/>
      <c r="J44" s="1"/>
      <c r="M44" s="27"/>
      <c r="U44" s="83"/>
      <c r="V44" s="29">
        <v>1000</v>
      </c>
      <c r="W44" s="36">
        <v>21.48</v>
      </c>
      <c r="X44" s="37">
        <v>975.77203162814601</v>
      </c>
    </row>
    <row r="45" spans="1:24" ht="16.2" thickBot="1">
      <c r="B45" s="10" t="s">
        <v>20</v>
      </c>
      <c r="C45" s="17">
        <v>5.92</v>
      </c>
      <c r="D45" s="14">
        <v>5.122700918148297</v>
      </c>
      <c r="E45" s="14">
        <v>0.14101055791640338</v>
      </c>
      <c r="F45" s="44">
        <v>18.973333333333333</v>
      </c>
      <c r="G45" s="44">
        <v>2516.7759477181694</v>
      </c>
      <c r="H45" s="1"/>
      <c r="I45" s="1"/>
      <c r="J45" s="1"/>
      <c r="M45" s="27"/>
      <c r="U45" s="84"/>
      <c r="V45" s="30">
        <v>10000</v>
      </c>
      <c r="W45" s="42">
        <v>143.46666666666667</v>
      </c>
      <c r="X45" s="43">
        <v>6825.4616514938507</v>
      </c>
    </row>
    <row r="46" spans="1:24" ht="16.2" thickBot="1">
      <c r="B46" s="3" t="s">
        <v>54</v>
      </c>
      <c r="C46" s="2"/>
      <c r="D46" s="2"/>
      <c r="E46" s="2"/>
      <c r="F46" s="1"/>
      <c r="G46" s="1"/>
      <c r="H46" s="1"/>
      <c r="I46" s="1"/>
      <c r="J46" s="1"/>
      <c r="M46" s="27"/>
      <c r="U46" s="73" t="s">
        <v>14</v>
      </c>
      <c r="V46" s="31">
        <v>0.23134228809034463</v>
      </c>
      <c r="W46" s="34">
        <v>0.69466666666666665</v>
      </c>
      <c r="X46" s="35">
        <v>6.1705699934532414E-3</v>
      </c>
    </row>
    <row r="47" spans="1:24" ht="18">
      <c r="B47" s="10" t="s">
        <v>0</v>
      </c>
      <c r="C47" s="11" t="s">
        <v>1</v>
      </c>
      <c r="D47" s="11" t="s">
        <v>2</v>
      </c>
      <c r="E47" s="11" t="s">
        <v>3</v>
      </c>
      <c r="F47" s="10" t="s">
        <v>15</v>
      </c>
      <c r="G47" s="10" t="s">
        <v>16</v>
      </c>
      <c r="H47" s="1"/>
      <c r="I47" s="105" t="s">
        <v>0</v>
      </c>
      <c r="J47" s="106" t="s">
        <v>35</v>
      </c>
      <c r="K47" s="107" t="s">
        <v>36</v>
      </c>
      <c r="L47" s="107" t="s">
        <v>37</v>
      </c>
      <c r="M47" s="108" t="s">
        <v>38</v>
      </c>
      <c r="U47" s="74"/>
      <c r="V47" s="29">
        <v>100</v>
      </c>
      <c r="W47" s="36">
        <v>1.5186666666666666</v>
      </c>
      <c r="X47" s="37">
        <v>109.07494901852283</v>
      </c>
    </row>
    <row r="48" spans="1:24" ht="15.6">
      <c r="A48" s="45"/>
      <c r="B48" s="12" t="s">
        <v>4</v>
      </c>
      <c r="C48" s="13">
        <v>3.43</v>
      </c>
      <c r="D48" s="14">
        <v>5.3160812383036689</v>
      </c>
      <c r="E48" s="14">
        <v>7.4283309314163937E-2</v>
      </c>
      <c r="F48" s="44">
        <v>64.399999999999991</v>
      </c>
      <c r="G48" s="44">
        <v>13334.204323961356</v>
      </c>
      <c r="H48" s="1"/>
      <c r="I48" s="109" t="s">
        <v>4</v>
      </c>
      <c r="J48" s="59">
        <v>3.43</v>
      </c>
      <c r="K48" s="14">
        <f>MEDIAN(D6,D20,D34,D48)</f>
        <v>4.8709284556695032</v>
      </c>
      <c r="L48" s="14">
        <f>MIN(D6,D20,D34,D48)</f>
        <v>3.8148634342962238</v>
      </c>
      <c r="M48" s="110">
        <f>MAX(D6,D20,D34,D48)</f>
        <v>5.3160812383036689</v>
      </c>
      <c r="U48" s="74"/>
      <c r="V48" s="29">
        <v>1000</v>
      </c>
      <c r="W48" s="36">
        <v>6.8666666666666671</v>
      </c>
      <c r="X48" s="37">
        <v>1985.40744594699</v>
      </c>
    </row>
    <row r="49" spans="1:24" ht="16.2" thickBot="1">
      <c r="A49" s="46"/>
      <c r="B49" s="12" t="s">
        <v>5</v>
      </c>
      <c r="C49" s="15">
        <v>4.0599999999999996</v>
      </c>
      <c r="D49" s="14">
        <v>5.2339276664096799</v>
      </c>
      <c r="E49" s="14">
        <v>8.2909461367103532E-2</v>
      </c>
      <c r="F49" s="44">
        <v>79.333333333333329</v>
      </c>
      <c r="G49" s="44">
        <v>13595.13012433185</v>
      </c>
      <c r="H49" s="1"/>
      <c r="I49" s="109" t="s">
        <v>5</v>
      </c>
      <c r="J49" s="15">
        <v>4.0599999999999996</v>
      </c>
      <c r="K49" s="14">
        <f t="shared" ref="K49:K59" si="0">MEDIAN(D7,D21,D35,D49)</f>
        <v>4.7884083495582388</v>
      </c>
      <c r="L49" s="14">
        <f t="shared" ref="L49:L59" si="1">MIN(D7,D21,D35,D49)</f>
        <v>3.5892819464657038</v>
      </c>
      <c r="M49" s="110">
        <f t="shared" ref="M49:M59" si="2">MAX(D7,D21,D35,D49)</f>
        <v>5.2339276664096799</v>
      </c>
      <c r="U49" s="75"/>
      <c r="V49" s="32">
        <v>10000</v>
      </c>
      <c r="W49" s="38">
        <v>39.32</v>
      </c>
      <c r="X49" s="39">
        <v>20939.321616588924</v>
      </c>
    </row>
    <row r="50" spans="1:24" ht="15.6">
      <c r="A50" s="48"/>
      <c r="B50" s="12" t="s">
        <v>6</v>
      </c>
      <c r="C50" s="15">
        <v>4.67</v>
      </c>
      <c r="D50" s="14">
        <v>5.2613742191041872</v>
      </c>
      <c r="E50" s="14">
        <v>8.2532467848498214E-2</v>
      </c>
      <c r="F50" s="44">
        <v>70.399999999999991</v>
      </c>
      <c r="G50" s="44">
        <v>12851.294566893992</v>
      </c>
      <c r="H50" s="1"/>
      <c r="I50" s="109" t="s">
        <v>6</v>
      </c>
      <c r="J50" s="15">
        <v>4.67</v>
      </c>
      <c r="K50" s="14">
        <f t="shared" si="0"/>
        <v>4.707191402000495</v>
      </c>
      <c r="L50" s="14">
        <f t="shared" si="1"/>
        <v>3.3930720287011318</v>
      </c>
      <c r="M50" s="110">
        <f t="shared" si="2"/>
        <v>5.2613742191041872</v>
      </c>
      <c r="U50" s="73" t="s">
        <v>21</v>
      </c>
      <c r="V50" s="31">
        <v>0.23134228809034463</v>
      </c>
      <c r="W50" s="34">
        <v>2.1320000000000001</v>
      </c>
      <c r="X50" s="35">
        <v>6.0980728842722494</v>
      </c>
    </row>
    <row r="51" spans="1:24" ht="15.6">
      <c r="A51" s="49"/>
      <c r="B51" s="12" t="s">
        <v>7</v>
      </c>
      <c r="C51" s="15">
        <v>5.3</v>
      </c>
      <c r="D51" s="14">
        <v>5.2442901065196326</v>
      </c>
      <c r="E51" s="14">
        <v>8.3285258362268522E-2</v>
      </c>
      <c r="F51" s="44">
        <v>92.533333333333317</v>
      </c>
      <c r="G51" s="44">
        <v>16240.085582995431</v>
      </c>
      <c r="H51" s="1"/>
      <c r="I51" s="109" t="s">
        <v>7</v>
      </c>
      <c r="J51" s="15">
        <v>5.3</v>
      </c>
      <c r="K51" s="14">
        <f t="shared" si="0"/>
        <v>4.7722332056390577</v>
      </c>
      <c r="L51" s="14">
        <f t="shared" si="1"/>
        <v>3.3431457772949567</v>
      </c>
      <c r="M51" s="110">
        <f t="shared" si="2"/>
        <v>5.2442901065196326</v>
      </c>
      <c r="U51" s="74"/>
      <c r="V51" s="29">
        <v>100</v>
      </c>
      <c r="W51" s="36">
        <v>7.1933333333333325</v>
      </c>
      <c r="X51" s="37">
        <v>185.64136065347006</v>
      </c>
    </row>
    <row r="52" spans="1:24" ht="15.6">
      <c r="A52" s="55"/>
      <c r="B52" s="12" t="s">
        <v>8</v>
      </c>
      <c r="C52" s="15">
        <v>6.5</v>
      </c>
      <c r="D52" s="14">
        <v>5.1823868709530219</v>
      </c>
      <c r="E52" s="14">
        <v>9.6849273268889924E-2</v>
      </c>
      <c r="F52" s="44">
        <v>98.666666666666671</v>
      </c>
      <c r="G52" s="44">
        <v>15016.106067271408</v>
      </c>
      <c r="H52" s="1"/>
      <c r="I52" s="109" t="s">
        <v>8</v>
      </c>
      <c r="J52" s="15">
        <v>6.5</v>
      </c>
      <c r="K52" s="14">
        <f t="shared" si="0"/>
        <v>4.8156846057904339</v>
      </c>
      <c r="L52" s="14">
        <f t="shared" si="1"/>
        <v>3.223533626013888</v>
      </c>
      <c r="M52" s="110">
        <f t="shared" si="2"/>
        <v>5.2366871098501271</v>
      </c>
      <c r="U52" s="74"/>
      <c r="V52" s="29">
        <v>1000</v>
      </c>
      <c r="W52" s="36">
        <v>18.973333333333333</v>
      </c>
      <c r="X52" s="37">
        <v>2516.7759477181694</v>
      </c>
    </row>
    <row r="53" spans="1:24" ht="16.2" thickBot="1">
      <c r="A53" s="56"/>
      <c r="B53" s="16" t="s">
        <v>9</v>
      </c>
      <c r="C53" s="17">
        <v>7.77</v>
      </c>
      <c r="D53" s="14">
        <v>4.5652398830345309</v>
      </c>
      <c r="E53" s="14">
        <v>0.13735269354897728</v>
      </c>
      <c r="F53" s="44">
        <v>186.4</v>
      </c>
      <c r="G53" s="44">
        <v>6849.9245999323584</v>
      </c>
      <c r="H53" s="1"/>
      <c r="I53" s="111" t="s">
        <v>9</v>
      </c>
      <c r="J53" s="17">
        <v>7.77</v>
      </c>
      <c r="K53" s="14">
        <f t="shared" si="0"/>
        <v>4.519478555167213</v>
      </c>
      <c r="L53" s="14">
        <f t="shared" si="1"/>
        <v>2.9291525479450731</v>
      </c>
      <c r="M53" s="110">
        <f t="shared" si="2"/>
        <v>5.3258233165362014</v>
      </c>
      <c r="U53" s="75"/>
      <c r="V53" s="32">
        <v>10000</v>
      </c>
      <c r="W53" s="38">
        <v>96.933333333333337</v>
      </c>
      <c r="X53" s="39">
        <v>19001.30856350674</v>
      </c>
    </row>
    <row r="54" spans="1:24" ht="15.6">
      <c r="A54" s="50"/>
      <c r="B54" s="16" t="s">
        <v>10</v>
      </c>
      <c r="C54" s="15">
        <v>8.25</v>
      </c>
      <c r="D54" s="14">
        <v>4.2355610166350424</v>
      </c>
      <c r="E54" s="14">
        <v>0.15784272207169803</v>
      </c>
      <c r="F54" s="44">
        <v>188.26666666666665</v>
      </c>
      <c r="G54" s="44">
        <v>3238.4295221864163</v>
      </c>
      <c r="H54" s="1"/>
      <c r="I54" s="111" t="s">
        <v>10</v>
      </c>
      <c r="J54" s="15">
        <v>8.25</v>
      </c>
      <c r="K54" s="14">
        <f t="shared" si="0"/>
        <v>4.3026180318934815</v>
      </c>
      <c r="L54" s="14">
        <f t="shared" si="1"/>
        <v>2.9997168098191138</v>
      </c>
      <c r="M54" s="110">
        <f t="shared" si="2"/>
        <v>5.1361074061862837</v>
      </c>
    </row>
    <row r="55" spans="1:24" ht="15.6">
      <c r="A55" s="51"/>
      <c r="B55" s="16" t="s">
        <v>11</v>
      </c>
      <c r="C55" s="15">
        <v>3.9</v>
      </c>
      <c r="D55" s="14">
        <v>4.6893887437758028</v>
      </c>
      <c r="E55" s="14">
        <v>7.0191541499101007E-2</v>
      </c>
      <c r="F55" s="44">
        <v>96.40000000000002</v>
      </c>
      <c r="G55" s="44">
        <v>4714.8271712546893</v>
      </c>
      <c r="H55" s="1"/>
      <c r="I55" s="111" t="s">
        <v>11</v>
      </c>
      <c r="J55" s="15">
        <v>3.9</v>
      </c>
      <c r="K55" s="14">
        <f t="shared" si="0"/>
        <v>4.2625141539275697</v>
      </c>
      <c r="L55" s="14">
        <f t="shared" si="1"/>
        <v>3.2264371682491437</v>
      </c>
      <c r="M55" s="110">
        <f t="shared" si="2"/>
        <v>4.6893887437758028</v>
      </c>
    </row>
    <row r="56" spans="1:24" ht="15.6">
      <c r="A56" s="47"/>
      <c r="B56" s="16" t="s">
        <v>12</v>
      </c>
      <c r="C56" s="15">
        <v>5.17</v>
      </c>
      <c r="D56" s="14">
        <v>4.7573068419103315</v>
      </c>
      <c r="E56" s="14">
        <v>8.7725099492145908E-2</v>
      </c>
      <c r="F56" s="44">
        <v>104.13333333333333</v>
      </c>
      <c r="G56" s="44">
        <v>5955.2035781750319</v>
      </c>
      <c r="H56" s="1"/>
      <c r="I56" s="111" t="s">
        <v>12</v>
      </c>
      <c r="J56" s="15">
        <v>5.17</v>
      </c>
      <c r="K56" s="14">
        <f t="shared" si="0"/>
        <v>4.2895243282469604</v>
      </c>
      <c r="L56" s="14">
        <f t="shared" si="1"/>
        <v>2.8238903712494503</v>
      </c>
      <c r="M56" s="110">
        <f t="shared" si="2"/>
        <v>4.7573068419103315</v>
      </c>
    </row>
    <row r="57" spans="1:24" ht="15.6">
      <c r="A57" s="53"/>
      <c r="B57" s="16" t="s">
        <v>13</v>
      </c>
      <c r="C57" s="15">
        <v>6.43</v>
      </c>
      <c r="D57" s="14">
        <v>4.6773810229998904</v>
      </c>
      <c r="E57" s="14">
        <v>9.0667880145527846E-2</v>
      </c>
      <c r="F57" s="44">
        <v>143.46666666666667</v>
      </c>
      <c r="G57" s="44">
        <v>6825.4616514938507</v>
      </c>
      <c r="H57" s="1"/>
      <c r="I57" s="111" t="s">
        <v>13</v>
      </c>
      <c r="J57" s="15">
        <v>6.43</v>
      </c>
      <c r="K57" s="14">
        <f t="shared" si="0"/>
        <v>4.3325310775671193</v>
      </c>
      <c r="L57" s="14">
        <f t="shared" si="1"/>
        <v>2.7880914790184375</v>
      </c>
      <c r="M57" s="110">
        <f t="shared" si="2"/>
        <v>4.6773810229998904</v>
      </c>
    </row>
    <row r="58" spans="1:24" ht="15.6">
      <c r="A58" s="54"/>
      <c r="B58" s="10" t="s">
        <v>14</v>
      </c>
      <c r="C58" s="17">
        <v>5.62</v>
      </c>
      <c r="D58" s="14">
        <v>5.7263490983190941</v>
      </c>
      <c r="E58" s="14">
        <v>9.6316656115739363E-2</v>
      </c>
      <c r="F58" s="44">
        <v>39.32</v>
      </c>
      <c r="G58" s="44">
        <v>20939.321616588924</v>
      </c>
      <c r="H58" s="1"/>
      <c r="I58" s="112" t="s">
        <v>14</v>
      </c>
      <c r="J58" s="17">
        <v>5.62</v>
      </c>
      <c r="K58" s="14">
        <f t="shared" si="0"/>
        <v>5.1586831193152989</v>
      </c>
      <c r="L58" s="14">
        <f t="shared" si="1"/>
        <v>0.94854882301972621</v>
      </c>
      <c r="M58" s="110">
        <f t="shared" si="2"/>
        <v>5.7263490983190941</v>
      </c>
    </row>
    <row r="59" spans="1:24" ht="16.2" thickBot="1">
      <c r="B59" s="10" t="s">
        <v>20</v>
      </c>
      <c r="C59" s="17">
        <v>5.92</v>
      </c>
      <c r="D59" s="14">
        <v>5.2923103630823922</v>
      </c>
      <c r="E59" s="14">
        <v>5.9860840630251211E-2</v>
      </c>
      <c r="F59" s="44">
        <v>96.933333333333337</v>
      </c>
      <c r="G59" s="44">
        <v>19001.30856350674</v>
      </c>
      <c r="H59" s="2"/>
      <c r="I59" s="113" t="s">
        <v>20</v>
      </c>
      <c r="J59" s="114">
        <v>5.92</v>
      </c>
      <c r="K59" s="115">
        <f t="shared" si="0"/>
        <v>4.7672227377148539</v>
      </c>
      <c r="L59" s="115">
        <f t="shared" si="1"/>
        <v>3.4564054104009823</v>
      </c>
      <c r="M59" s="116">
        <f t="shared" si="2"/>
        <v>5.2923103630823922</v>
      </c>
    </row>
  </sheetData>
  <mergeCells count="14">
    <mergeCell ref="U50:U53"/>
    <mergeCell ref="U18:U21"/>
    <mergeCell ref="B2:G2"/>
    <mergeCell ref="U6:U9"/>
    <mergeCell ref="U10:U13"/>
    <mergeCell ref="U14:U17"/>
    <mergeCell ref="U46:U49"/>
    <mergeCell ref="U22:U25"/>
    <mergeCell ref="U26:U29"/>
    <mergeCell ref="U30:U33"/>
    <mergeCell ref="U34:U37"/>
    <mergeCell ref="U38:U41"/>
    <mergeCell ref="U42:U45"/>
    <mergeCell ref="U2:AC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C00000"/>
  </sheetPr>
  <dimension ref="A1:AC59"/>
  <sheetViews>
    <sheetView workbookViewId="0">
      <selection activeCell="B4" sqref="B4"/>
    </sheetView>
  </sheetViews>
  <sheetFormatPr defaultRowHeight="14.4"/>
  <sheetData>
    <row r="1" spans="1:29" ht="15" thickBot="1">
      <c r="M1" s="27"/>
    </row>
    <row r="2" spans="1:29" ht="18.600000000000001" thickBot="1">
      <c r="B2" s="123" t="s">
        <v>17</v>
      </c>
      <c r="C2" s="124"/>
      <c r="D2" s="124"/>
      <c r="E2" s="124"/>
      <c r="F2" s="124"/>
      <c r="G2" s="125"/>
      <c r="M2" s="27"/>
      <c r="U2" s="87" t="s">
        <v>33</v>
      </c>
      <c r="V2" s="88"/>
      <c r="W2" s="88"/>
      <c r="X2" s="88"/>
      <c r="Y2" s="89"/>
      <c r="Z2" s="89"/>
      <c r="AA2" s="89"/>
      <c r="AB2" s="89"/>
      <c r="AC2" s="89"/>
    </row>
    <row r="3" spans="1:29" ht="15.6">
      <c r="B3" s="1"/>
      <c r="C3" s="2"/>
      <c r="D3" s="2"/>
      <c r="E3" s="2"/>
      <c r="F3" s="1"/>
      <c r="G3" s="1"/>
      <c r="H3" s="1"/>
      <c r="I3" s="1"/>
      <c r="J3" s="1"/>
      <c r="K3" s="1"/>
      <c r="M3" s="27"/>
      <c r="U3" s="1"/>
      <c r="V3" s="27"/>
    </row>
    <row r="4" spans="1:29" ht="16.2" thickBot="1">
      <c r="B4" s="3" t="s">
        <v>58</v>
      </c>
      <c r="C4" s="2"/>
      <c r="D4" s="2"/>
      <c r="E4" s="2"/>
      <c r="F4" s="1"/>
      <c r="G4" s="1"/>
      <c r="H4" s="1"/>
      <c r="I4" s="1"/>
      <c r="J4" s="1"/>
      <c r="K4" s="1"/>
      <c r="M4" s="27"/>
      <c r="U4" s="1"/>
      <c r="V4" s="27"/>
    </row>
    <row r="5" spans="1:29" ht="18.600000000000001" thickBot="1">
      <c r="B5" s="20" t="s">
        <v>0</v>
      </c>
      <c r="C5" s="18" t="s">
        <v>1</v>
      </c>
      <c r="D5" s="18" t="s">
        <v>2</v>
      </c>
      <c r="E5" s="22" t="s">
        <v>3</v>
      </c>
      <c r="F5" s="20" t="s">
        <v>15</v>
      </c>
      <c r="G5" s="21" t="s">
        <v>16</v>
      </c>
      <c r="H5" s="23"/>
      <c r="I5" s="23"/>
      <c r="J5" s="23"/>
      <c r="K5" s="23"/>
      <c r="M5" s="27"/>
      <c r="P5" s="24"/>
      <c r="Q5" s="24"/>
      <c r="U5" s="25" t="s">
        <v>0</v>
      </c>
      <c r="V5" s="28"/>
      <c r="W5" s="26" t="s">
        <v>15</v>
      </c>
      <c r="X5" s="25" t="s">
        <v>16</v>
      </c>
    </row>
    <row r="6" spans="1:29" ht="15.6">
      <c r="A6" s="45"/>
      <c r="B6" s="52" t="s">
        <v>4</v>
      </c>
      <c r="C6" s="13">
        <v>3.43</v>
      </c>
      <c r="D6" s="14">
        <v>3.4689731636528021</v>
      </c>
      <c r="E6" s="14">
        <v>0.15770361967444035</v>
      </c>
      <c r="F6" s="44">
        <v>8.9600000000000009</v>
      </c>
      <c r="G6" s="44">
        <v>26.38038766588781</v>
      </c>
      <c r="H6" s="23"/>
      <c r="I6" s="24"/>
      <c r="J6" s="24"/>
      <c r="K6" s="23"/>
      <c r="M6" s="27"/>
      <c r="P6" s="24"/>
      <c r="Q6" s="24"/>
      <c r="U6" s="76" t="s">
        <v>4</v>
      </c>
      <c r="V6" s="31">
        <v>0.23134228809034463</v>
      </c>
      <c r="W6" s="34">
        <v>8.9600000000000009</v>
      </c>
      <c r="X6" s="35">
        <v>26.38038766588781</v>
      </c>
    </row>
    <row r="7" spans="1:29" ht="15.6">
      <c r="A7" s="46"/>
      <c r="B7" s="52" t="s">
        <v>5</v>
      </c>
      <c r="C7" s="15">
        <v>4.0599999999999996</v>
      </c>
      <c r="D7" s="14">
        <v>3.4757639513185592</v>
      </c>
      <c r="E7" s="14">
        <v>0.20440380262179048</v>
      </c>
      <c r="F7" s="44">
        <v>6.9733333333333301</v>
      </c>
      <c r="G7" s="44">
        <v>20.854720648515364</v>
      </c>
      <c r="H7" s="23"/>
      <c r="I7" s="24"/>
      <c r="J7" s="24"/>
      <c r="K7" s="23"/>
      <c r="M7" s="27"/>
      <c r="P7" s="24"/>
      <c r="Q7" s="24"/>
      <c r="U7" s="77"/>
      <c r="V7" s="29">
        <v>100</v>
      </c>
      <c r="W7" s="36">
        <v>54.79999999999999</v>
      </c>
      <c r="X7" s="37">
        <v>93.354018495502771</v>
      </c>
    </row>
    <row r="8" spans="1:29" ht="15.6">
      <c r="A8" s="48"/>
      <c r="B8" s="52" t="s">
        <v>6</v>
      </c>
      <c r="C8" s="15">
        <v>4.67</v>
      </c>
      <c r="D8" s="14">
        <v>3.1607778007896399</v>
      </c>
      <c r="E8" s="14">
        <v>0.14434705952386473</v>
      </c>
      <c r="F8" s="44">
        <v>5.44</v>
      </c>
      <c r="G8" s="44">
        <v>7.87728757505724</v>
      </c>
      <c r="H8" s="23"/>
      <c r="I8" s="24"/>
      <c r="J8" s="24"/>
      <c r="K8" s="23"/>
      <c r="M8" s="27"/>
      <c r="P8" s="24"/>
      <c r="Q8" s="24"/>
      <c r="U8" s="77"/>
      <c r="V8" s="29">
        <v>1000</v>
      </c>
      <c r="W8" s="36">
        <v>909.33333333333337</v>
      </c>
      <c r="X8" s="37">
        <v>965.21025851791649</v>
      </c>
    </row>
    <row r="9" spans="1:29" ht="16.2" thickBot="1">
      <c r="A9" s="49"/>
      <c r="B9" s="52" t="s">
        <v>7</v>
      </c>
      <c r="C9" s="15">
        <v>5.3</v>
      </c>
      <c r="D9" s="14">
        <v>5.0733805853237257</v>
      </c>
      <c r="E9" s="14">
        <v>0.19045209306329802</v>
      </c>
      <c r="F9" s="44">
        <v>4.2346666666666666</v>
      </c>
      <c r="G9" s="44">
        <v>501.41787923102066</v>
      </c>
      <c r="H9" s="23"/>
      <c r="I9" s="24"/>
      <c r="J9" s="24"/>
      <c r="K9" s="23"/>
      <c r="M9" s="27"/>
      <c r="P9" s="24"/>
      <c r="Q9" s="24"/>
      <c r="U9" s="78"/>
      <c r="V9" s="32">
        <v>10000</v>
      </c>
      <c r="W9" s="38">
        <v>7120</v>
      </c>
      <c r="X9" s="39">
        <v>6429.1694850341519</v>
      </c>
    </row>
    <row r="10" spans="1:29" ht="15.6">
      <c r="A10" s="55"/>
      <c r="B10" s="52" t="s">
        <v>8</v>
      </c>
      <c r="C10" s="15">
        <v>6.5</v>
      </c>
      <c r="D10" s="14">
        <v>3.3900022170941542</v>
      </c>
      <c r="E10" s="14">
        <v>0.23827917558423373</v>
      </c>
      <c r="F10" s="44">
        <v>3.5826666666666664</v>
      </c>
      <c r="G10" s="44">
        <v>8.7944487045619635</v>
      </c>
      <c r="H10" s="23"/>
      <c r="I10" s="24"/>
      <c r="J10" s="24"/>
      <c r="K10" s="23"/>
      <c r="M10" s="27"/>
      <c r="P10" s="24"/>
      <c r="Q10" s="24"/>
      <c r="U10" s="76" t="s">
        <v>5</v>
      </c>
      <c r="V10" s="33">
        <v>0.23134228809034463</v>
      </c>
      <c r="W10" s="40">
        <v>6.9733333333333301</v>
      </c>
      <c r="X10" s="41">
        <v>20.854720648515364</v>
      </c>
    </row>
    <row r="11" spans="1:29" ht="15.6">
      <c r="A11" s="56"/>
      <c r="B11" s="16" t="s">
        <v>9</v>
      </c>
      <c r="C11" s="17">
        <v>7.77</v>
      </c>
      <c r="D11" s="14">
        <v>3.4517082608037368</v>
      </c>
      <c r="E11" s="14">
        <v>5.1248198386895538E-2</v>
      </c>
      <c r="F11" s="44">
        <v>2.1773333333333333</v>
      </c>
      <c r="G11" s="44">
        <v>6.1607442752378674</v>
      </c>
      <c r="H11" s="23"/>
      <c r="I11" s="24"/>
      <c r="J11" s="24"/>
      <c r="K11" s="23"/>
      <c r="M11" s="27"/>
      <c r="P11" s="24"/>
      <c r="Q11" s="24"/>
      <c r="U11" s="77"/>
      <c r="V11" s="29">
        <v>100</v>
      </c>
      <c r="W11" s="36">
        <v>63.066666666666663</v>
      </c>
      <c r="X11" s="37">
        <v>93.501052077379043</v>
      </c>
    </row>
    <row r="12" spans="1:29" ht="15.6">
      <c r="A12" s="50"/>
      <c r="B12" s="16" t="s">
        <v>10</v>
      </c>
      <c r="C12" s="15">
        <v>8.25</v>
      </c>
      <c r="D12" s="14">
        <v>3.1737785610355322</v>
      </c>
      <c r="E12" s="14">
        <v>2.3491941285636031E-2</v>
      </c>
      <c r="F12" s="44">
        <v>2.738666666666667</v>
      </c>
      <c r="G12" s="44">
        <v>4.0861822874113214</v>
      </c>
      <c r="H12" s="23"/>
      <c r="I12" s="24"/>
      <c r="J12" s="24"/>
      <c r="K12" s="23"/>
      <c r="M12" s="27"/>
      <c r="P12" s="24"/>
      <c r="Q12" s="24"/>
      <c r="U12" s="77"/>
      <c r="V12" s="29">
        <v>1000</v>
      </c>
      <c r="W12" s="36">
        <v>897.33333333333337</v>
      </c>
      <c r="X12" s="37">
        <v>940.12040974742388</v>
      </c>
    </row>
    <row r="13" spans="1:29" ht="16.2" thickBot="1">
      <c r="A13" s="51"/>
      <c r="B13" s="16" t="s">
        <v>11</v>
      </c>
      <c r="C13" s="15">
        <v>3.9</v>
      </c>
      <c r="D13" s="14">
        <v>4.3173914557185942</v>
      </c>
      <c r="E13" s="14">
        <v>0.16961554854383909</v>
      </c>
      <c r="F13" s="44">
        <v>8.1333333333333329</v>
      </c>
      <c r="G13" s="44">
        <v>168.91181452781177</v>
      </c>
      <c r="H13" s="23"/>
      <c r="I13" s="24"/>
      <c r="J13" s="24"/>
      <c r="K13" s="23"/>
      <c r="M13" s="27"/>
      <c r="P13" s="24"/>
      <c r="Q13" s="24"/>
      <c r="U13" s="78"/>
      <c r="V13" s="30">
        <v>10000</v>
      </c>
      <c r="W13" s="42">
        <v>7533.333333333333</v>
      </c>
      <c r="X13" s="43">
        <v>6791.4229427658074</v>
      </c>
    </row>
    <row r="14" spans="1:29" ht="15.6">
      <c r="A14" s="47"/>
      <c r="B14" s="16" t="s">
        <v>12</v>
      </c>
      <c r="C14" s="15">
        <v>5.17</v>
      </c>
      <c r="D14" s="14">
        <v>3.3494070585527753</v>
      </c>
      <c r="E14" s="14">
        <v>0.24531137901399758</v>
      </c>
      <c r="F14" s="44">
        <v>5.5733333333333341</v>
      </c>
      <c r="G14" s="44">
        <v>12.460115754431802</v>
      </c>
      <c r="H14" s="23"/>
      <c r="I14" s="24"/>
      <c r="J14" s="24"/>
      <c r="K14" s="23"/>
      <c r="M14" s="27"/>
      <c r="P14" s="24"/>
      <c r="Q14" s="24"/>
      <c r="U14" s="76" t="s">
        <v>6</v>
      </c>
      <c r="V14" s="31">
        <v>0.23134228809034463</v>
      </c>
      <c r="W14" s="34">
        <v>5.44</v>
      </c>
      <c r="X14" s="35">
        <v>7.87728757505724</v>
      </c>
    </row>
    <row r="15" spans="1:29" ht="15.6">
      <c r="A15" s="53"/>
      <c r="B15" s="16" t="s">
        <v>13</v>
      </c>
      <c r="C15" s="15">
        <v>6.43</v>
      </c>
      <c r="D15" s="14">
        <v>3.2884524887146247</v>
      </c>
      <c r="E15" s="14">
        <v>0.21770028630941551</v>
      </c>
      <c r="F15" s="44">
        <v>5.0360000000000005</v>
      </c>
      <c r="G15" s="44">
        <v>9.7844903702104613</v>
      </c>
      <c r="H15" s="23"/>
      <c r="I15" s="24"/>
      <c r="J15" s="24"/>
      <c r="K15" s="23"/>
      <c r="M15" s="27"/>
      <c r="P15" s="24"/>
      <c r="Q15" s="24"/>
      <c r="U15" s="77"/>
      <c r="V15" s="29">
        <v>100</v>
      </c>
      <c r="W15" s="36">
        <v>48.666666666666664</v>
      </c>
      <c r="X15" s="37">
        <v>31.819996930862118</v>
      </c>
    </row>
    <row r="16" spans="1:29" ht="15.6">
      <c r="A16" s="54"/>
      <c r="B16" s="10" t="s">
        <v>14</v>
      </c>
      <c r="C16" s="17">
        <v>5.62</v>
      </c>
      <c r="D16" s="14">
        <v>2.7467413015977029</v>
      </c>
      <c r="E16" s="14">
        <v>0.17725242899176363</v>
      </c>
      <c r="F16" s="44">
        <v>1.4986666666666668</v>
      </c>
      <c r="G16" s="44">
        <v>0.83646225702319832</v>
      </c>
      <c r="H16" s="23"/>
      <c r="I16" s="24"/>
      <c r="J16" s="24"/>
      <c r="K16" s="23"/>
      <c r="M16" s="27"/>
      <c r="P16" s="24"/>
      <c r="Q16" s="24"/>
      <c r="U16" s="77"/>
      <c r="V16" s="29">
        <v>1000</v>
      </c>
      <c r="W16" s="36">
        <v>660</v>
      </c>
      <c r="X16" s="37">
        <v>297.91474302720934</v>
      </c>
    </row>
    <row r="17" spans="1:24" ht="16.2" thickBot="1">
      <c r="B17" s="10" t="s">
        <v>20</v>
      </c>
      <c r="C17" s="17">
        <v>5.92</v>
      </c>
      <c r="D17" s="14">
        <v>3.372745683959542</v>
      </c>
      <c r="E17" s="14">
        <v>0.24454635888802345</v>
      </c>
      <c r="F17" s="44">
        <v>4.9706666666666663</v>
      </c>
      <c r="G17" s="44">
        <v>11.726281733388667</v>
      </c>
      <c r="H17" s="23"/>
      <c r="I17" s="24"/>
      <c r="J17" s="24"/>
      <c r="K17" s="23"/>
      <c r="M17" s="27"/>
      <c r="P17" s="24"/>
      <c r="Q17" s="24"/>
      <c r="U17" s="78"/>
      <c r="V17" s="32">
        <v>10000</v>
      </c>
      <c r="W17" s="38">
        <v>6000</v>
      </c>
      <c r="X17" s="39">
        <v>4775.6832535316817</v>
      </c>
    </row>
    <row r="18" spans="1:24" ht="16.2" thickBot="1">
      <c r="B18" s="3" t="s">
        <v>59</v>
      </c>
      <c r="C18" s="2"/>
      <c r="D18" s="2"/>
      <c r="E18" s="2"/>
      <c r="F18" s="1"/>
      <c r="G18" s="1"/>
      <c r="H18" s="23"/>
      <c r="I18" s="24"/>
      <c r="J18" s="24"/>
      <c r="K18" s="23"/>
      <c r="M18" s="27"/>
      <c r="P18" s="24"/>
      <c r="Q18" s="24"/>
      <c r="U18" s="76" t="s">
        <v>7</v>
      </c>
      <c r="V18" s="33">
        <v>0.23134228809034463</v>
      </c>
      <c r="W18" s="40">
        <v>4.2346666666666666</v>
      </c>
      <c r="X18" s="41">
        <v>501.41787923102066</v>
      </c>
    </row>
    <row r="19" spans="1:24" ht="18">
      <c r="B19" s="20" t="s">
        <v>0</v>
      </c>
      <c r="C19" s="18" t="s">
        <v>1</v>
      </c>
      <c r="D19" s="18" t="s">
        <v>2</v>
      </c>
      <c r="E19" s="19" t="s">
        <v>3</v>
      </c>
      <c r="F19" s="20" t="s">
        <v>15</v>
      </c>
      <c r="G19" s="21" t="s">
        <v>16</v>
      </c>
      <c r="H19" s="23"/>
      <c r="I19" s="23"/>
      <c r="J19" s="23"/>
      <c r="K19" s="24"/>
      <c r="M19" s="27"/>
      <c r="P19" s="24"/>
      <c r="Q19" s="24"/>
      <c r="U19" s="77"/>
      <c r="V19" s="29">
        <v>100</v>
      </c>
      <c r="W19" s="36">
        <v>53.199999999999996</v>
      </c>
      <c r="X19" s="37">
        <v>580.2096402471401</v>
      </c>
    </row>
    <row r="20" spans="1:24" ht="15.6">
      <c r="A20" s="45"/>
      <c r="B20" s="12" t="s">
        <v>4</v>
      </c>
      <c r="C20" s="13">
        <v>3.43</v>
      </c>
      <c r="D20" s="14">
        <v>3.2313524587429874</v>
      </c>
      <c r="E20" s="14">
        <v>0.11437869611515383</v>
      </c>
      <c r="F20" s="44">
        <v>54.79999999999999</v>
      </c>
      <c r="G20" s="44">
        <v>93.354018495502771</v>
      </c>
      <c r="H20" s="23"/>
      <c r="I20" s="23"/>
      <c r="J20" s="23"/>
      <c r="K20" s="24"/>
      <c r="M20" s="27"/>
      <c r="P20" s="24"/>
      <c r="Q20" s="24"/>
      <c r="U20" s="77"/>
      <c r="V20" s="29">
        <v>1000</v>
      </c>
      <c r="W20" s="36">
        <v>880</v>
      </c>
      <c r="X20" s="37">
        <v>1626.4907808222481</v>
      </c>
    </row>
    <row r="21" spans="1:24" ht="16.2" thickBot="1">
      <c r="A21" s="46"/>
      <c r="B21" s="12" t="s">
        <v>5</v>
      </c>
      <c r="C21" s="15">
        <v>4.0599999999999996</v>
      </c>
      <c r="D21" s="14">
        <v>3.1710166202518573</v>
      </c>
      <c r="E21" s="14">
        <v>7.3968743245502733E-2</v>
      </c>
      <c r="F21" s="44">
        <v>63.066666666666663</v>
      </c>
      <c r="G21" s="44">
        <v>93.501052077379043</v>
      </c>
      <c r="H21" s="23"/>
      <c r="I21" s="23"/>
      <c r="J21" s="23"/>
      <c r="K21" s="24"/>
      <c r="M21" s="27"/>
      <c r="P21" s="24"/>
      <c r="Q21" s="24"/>
      <c r="U21" s="78"/>
      <c r="V21" s="30">
        <v>10000</v>
      </c>
      <c r="W21" s="42">
        <v>8280</v>
      </c>
      <c r="X21" s="43">
        <v>8172.6664649248296</v>
      </c>
    </row>
    <row r="22" spans="1:24" ht="15.6">
      <c r="A22" s="48"/>
      <c r="B22" s="12" t="s">
        <v>6</v>
      </c>
      <c r="C22" s="15">
        <v>4.67</v>
      </c>
      <c r="D22" s="14">
        <v>2.8154685323567339</v>
      </c>
      <c r="E22" s="14">
        <v>6.65784102232303E-2</v>
      </c>
      <c r="F22" s="44">
        <v>48.666666666666664</v>
      </c>
      <c r="G22" s="44">
        <v>31.819996930862118</v>
      </c>
      <c r="H22" s="23"/>
      <c r="I22" s="23"/>
      <c r="J22" s="23"/>
      <c r="K22" s="24"/>
      <c r="M22" s="27"/>
      <c r="P22" s="24"/>
      <c r="Q22" s="24"/>
      <c r="U22" s="76" t="s">
        <v>8</v>
      </c>
      <c r="V22" s="31">
        <v>0.23134228809034463</v>
      </c>
      <c r="W22" s="34">
        <v>3.5826666666666664</v>
      </c>
      <c r="X22" s="35">
        <v>8.7944487045619635</v>
      </c>
    </row>
    <row r="23" spans="1:24" ht="15.6">
      <c r="A23" s="49"/>
      <c r="B23" s="12" t="s">
        <v>7</v>
      </c>
      <c r="C23" s="15">
        <v>5.3</v>
      </c>
      <c r="D23" s="14">
        <v>4.0376733080822413</v>
      </c>
      <c r="E23" s="14">
        <v>5.6051962377440034E-2</v>
      </c>
      <c r="F23" s="44">
        <v>53.199999999999996</v>
      </c>
      <c r="G23" s="44">
        <v>580.2096402471401</v>
      </c>
      <c r="H23" s="23"/>
      <c r="I23" s="23"/>
      <c r="J23" s="23"/>
      <c r="K23" s="24"/>
      <c r="M23" s="27"/>
      <c r="P23" s="24"/>
      <c r="Q23" s="24"/>
      <c r="U23" s="77"/>
      <c r="V23" s="29">
        <v>100</v>
      </c>
      <c r="W23" s="36">
        <v>52.266666666666659</v>
      </c>
      <c r="X23" s="37">
        <v>76.937244631839278</v>
      </c>
    </row>
    <row r="24" spans="1:24" ht="15.6">
      <c r="A24" s="55"/>
      <c r="B24" s="12" t="s">
        <v>8</v>
      </c>
      <c r="C24" s="15">
        <v>6.5</v>
      </c>
      <c r="D24" s="14">
        <v>3.1679118251497425</v>
      </c>
      <c r="E24" s="14">
        <v>0.1243608273631498</v>
      </c>
      <c r="F24" s="44">
        <v>52.266666666666659</v>
      </c>
      <c r="G24" s="44">
        <v>76.937244631839278</v>
      </c>
      <c r="H24" s="23"/>
      <c r="I24" s="23"/>
      <c r="J24" s="23"/>
      <c r="K24" s="24"/>
      <c r="M24" s="27"/>
      <c r="P24" s="24"/>
      <c r="Q24" s="24"/>
      <c r="U24" s="77"/>
      <c r="V24" s="29">
        <v>1000</v>
      </c>
      <c r="W24" s="36">
        <v>916</v>
      </c>
      <c r="X24" s="37">
        <v>910.00910008028097</v>
      </c>
    </row>
    <row r="25" spans="1:24" ht="16.2" thickBot="1">
      <c r="A25" s="56"/>
      <c r="B25" s="16" t="s">
        <v>9</v>
      </c>
      <c r="C25" s="17">
        <v>7.77</v>
      </c>
      <c r="D25" s="14">
        <v>3.105089722571277</v>
      </c>
      <c r="E25" s="14">
        <v>0.12466143143654396</v>
      </c>
      <c r="F25" s="44">
        <v>38.28</v>
      </c>
      <c r="G25" s="44">
        <v>48.759770369766876</v>
      </c>
      <c r="H25" s="23"/>
      <c r="I25" s="23"/>
      <c r="J25" s="23"/>
      <c r="K25" s="24"/>
      <c r="M25" s="27"/>
      <c r="P25" s="24"/>
      <c r="Q25" s="24"/>
      <c r="U25" s="78"/>
      <c r="V25" s="32">
        <v>10000</v>
      </c>
      <c r="W25" s="38">
        <v>7426.666666666667</v>
      </c>
      <c r="X25" s="39">
        <v>6862.6288992960481</v>
      </c>
    </row>
    <row r="26" spans="1:24" ht="15.6">
      <c r="A26" s="50"/>
      <c r="B26" s="16" t="s">
        <v>10</v>
      </c>
      <c r="C26" s="15">
        <v>8.25</v>
      </c>
      <c r="D26" s="14">
        <v>2.9640995527508234</v>
      </c>
      <c r="E26" s="14">
        <v>0.12028518123661325</v>
      </c>
      <c r="F26" s="44">
        <v>21.599999999999998</v>
      </c>
      <c r="G26" s="44">
        <v>19.88626873057008</v>
      </c>
      <c r="H26" s="23"/>
      <c r="I26" s="23"/>
      <c r="J26" s="23"/>
      <c r="K26" s="24"/>
      <c r="M26" s="27"/>
      <c r="P26" s="24"/>
      <c r="Q26" s="24"/>
      <c r="U26" s="82" t="s">
        <v>9</v>
      </c>
      <c r="V26" s="33">
        <v>0.23134228809034463</v>
      </c>
      <c r="W26" s="40">
        <v>2.1773333333333333</v>
      </c>
      <c r="X26" s="41">
        <v>6.1607442752378674</v>
      </c>
    </row>
    <row r="27" spans="1:24" ht="15.6">
      <c r="A27" s="51"/>
      <c r="B27" s="16" t="s">
        <v>11</v>
      </c>
      <c r="C27" s="15">
        <v>3.9</v>
      </c>
      <c r="D27" s="14">
        <v>3.5361824870709078</v>
      </c>
      <c r="E27" s="14">
        <v>0.12387836696064358</v>
      </c>
      <c r="F27" s="44">
        <v>78.399999999999991</v>
      </c>
      <c r="G27" s="44">
        <v>269.4626334138149</v>
      </c>
      <c r="H27" s="23"/>
      <c r="I27" s="23"/>
      <c r="J27" s="23"/>
      <c r="K27" s="24"/>
      <c r="M27" s="27"/>
      <c r="P27" s="24"/>
      <c r="Q27" s="24"/>
      <c r="U27" s="83"/>
      <c r="V27" s="29">
        <v>100</v>
      </c>
      <c r="W27" s="36">
        <v>38.28</v>
      </c>
      <c r="X27" s="37">
        <v>48.759770369766876</v>
      </c>
    </row>
    <row r="28" spans="1:24" ht="15.6">
      <c r="A28" s="47"/>
      <c r="B28" s="16" t="s">
        <v>12</v>
      </c>
      <c r="C28" s="15">
        <v>5.17</v>
      </c>
      <c r="D28" s="14">
        <v>3.0121701694658132</v>
      </c>
      <c r="E28" s="14">
        <v>8.3529539684725318E-2</v>
      </c>
      <c r="F28" s="44">
        <v>65.733333333333334</v>
      </c>
      <c r="G28" s="44">
        <v>67.601421050942562</v>
      </c>
      <c r="H28" s="23"/>
      <c r="I28" s="23"/>
      <c r="J28" s="23"/>
      <c r="K28" s="24"/>
      <c r="M28" s="27"/>
      <c r="P28" s="24"/>
      <c r="Q28" s="24"/>
      <c r="U28" s="83"/>
      <c r="V28" s="29">
        <v>1000</v>
      </c>
      <c r="W28" s="36">
        <v>429.4666666666667</v>
      </c>
      <c r="X28" s="37">
        <v>554.06373898598122</v>
      </c>
    </row>
    <row r="29" spans="1:24" ht="16.2" thickBot="1">
      <c r="A29" s="53"/>
      <c r="B29" s="16" t="s">
        <v>13</v>
      </c>
      <c r="C29" s="15">
        <v>6.43</v>
      </c>
      <c r="D29" s="14">
        <v>2.9973819634808803</v>
      </c>
      <c r="E29" s="14">
        <v>0.1225473781172699</v>
      </c>
      <c r="F29" s="44">
        <v>62</v>
      </c>
      <c r="G29" s="44">
        <v>61.627372658731417</v>
      </c>
      <c r="H29" s="23"/>
      <c r="I29" s="23"/>
      <c r="J29" s="23"/>
      <c r="K29" s="24"/>
      <c r="M29" s="27"/>
      <c r="P29" s="24"/>
      <c r="Q29" s="24"/>
      <c r="U29" s="84"/>
      <c r="V29" s="30">
        <v>10000</v>
      </c>
      <c r="W29" s="42">
        <v>1686.6666666666667</v>
      </c>
      <c r="X29" s="43">
        <v>2427.9831310467894</v>
      </c>
    </row>
    <row r="30" spans="1:24" ht="15.6">
      <c r="A30" s="54"/>
      <c r="B30" s="10" t="s">
        <v>14</v>
      </c>
      <c r="C30" s="17">
        <v>5.62</v>
      </c>
      <c r="D30" s="14">
        <v>2.5610399171453766</v>
      </c>
      <c r="E30" s="14">
        <v>0.13028976977945295</v>
      </c>
      <c r="F30" s="44">
        <v>46.4</v>
      </c>
      <c r="G30" s="44">
        <v>16.887209752732314</v>
      </c>
      <c r="H30" s="23"/>
      <c r="I30" s="23"/>
      <c r="J30" s="23"/>
      <c r="K30" s="23"/>
      <c r="M30" s="27"/>
      <c r="P30" s="24"/>
      <c r="Q30" s="24"/>
      <c r="U30" s="82" t="s">
        <v>10</v>
      </c>
      <c r="V30" s="31">
        <v>0.23134228809034463</v>
      </c>
      <c r="W30" s="34">
        <v>2.738666666666667</v>
      </c>
      <c r="X30" s="35">
        <v>4.0861822874113214</v>
      </c>
    </row>
    <row r="31" spans="1:24" ht="15.6">
      <c r="B31" s="10" t="s">
        <v>20</v>
      </c>
      <c r="C31" s="17">
        <v>5.92</v>
      </c>
      <c r="D31" s="14">
        <v>3.2027167625892661</v>
      </c>
      <c r="E31" s="14">
        <v>0.10615302320241016</v>
      </c>
      <c r="F31" s="44">
        <v>56.266666666666673</v>
      </c>
      <c r="G31" s="44">
        <v>89.736256895590842</v>
      </c>
      <c r="H31" s="23"/>
      <c r="I31" s="23"/>
      <c r="J31" s="23"/>
      <c r="K31" s="23"/>
      <c r="M31" s="27"/>
      <c r="P31" s="24"/>
      <c r="Q31" s="24"/>
      <c r="U31" s="83"/>
      <c r="V31" s="29">
        <v>100</v>
      </c>
      <c r="W31" s="36">
        <v>21.599999999999998</v>
      </c>
      <c r="X31" s="37">
        <v>19.88626873057008</v>
      </c>
    </row>
    <row r="32" spans="1:24" ht="15.6">
      <c r="B32" s="3" t="s">
        <v>60</v>
      </c>
      <c r="C32" s="2"/>
      <c r="D32" s="2"/>
      <c r="E32" s="2"/>
      <c r="F32" s="1"/>
      <c r="G32" s="1"/>
      <c r="H32" s="23"/>
      <c r="I32" s="23"/>
      <c r="J32" s="23"/>
      <c r="K32" s="23"/>
      <c r="M32" s="27"/>
      <c r="P32" s="24"/>
      <c r="Q32" s="24"/>
      <c r="U32" s="83"/>
      <c r="V32" s="29">
        <v>1000</v>
      </c>
      <c r="W32" s="36">
        <v>157.6</v>
      </c>
      <c r="X32" s="37">
        <v>181.32792487448009</v>
      </c>
    </row>
    <row r="33" spans="1:24" ht="18.600000000000001" thickBot="1">
      <c r="B33" s="10" t="s">
        <v>0</v>
      </c>
      <c r="C33" s="11" t="s">
        <v>1</v>
      </c>
      <c r="D33" s="11" t="s">
        <v>2</v>
      </c>
      <c r="E33" s="11" t="s">
        <v>3</v>
      </c>
      <c r="F33" s="10" t="s">
        <v>15</v>
      </c>
      <c r="G33" s="10" t="s">
        <v>16</v>
      </c>
      <c r="H33" s="1"/>
      <c r="I33" s="1"/>
      <c r="J33" s="1"/>
      <c r="K33" s="1"/>
      <c r="M33" s="27"/>
      <c r="U33" s="84"/>
      <c r="V33" s="32">
        <v>10000</v>
      </c>
      <c r="W33" s="38">
        <v>643.86666666666667</v>
      </c>
      <c r="X33" s="39">
        <v>822.52231880518741</v>
      </c>
    </row>
    <row r="34" spans="1:24" ht="15.6">
      <c r="A34" s="45"/>
      <c r="B34" s="12" t="s">
        <v>4</v>
      </c>
      <c r="C34" s="13">
        <v>3.43</v>
      </c>
      <c r="D34" s="14">
        <v>3.0258988177967185</v>
      </c>
      <c r="E34" s="14">
        <v>9.7790980504913527E-2</v>
      </c>
      <c r="F34" s="44">
        <v>909.33333333333337</v>
      </c>
      <c r="G34" s="44">
        <v>965.21025851791649</v>
      </c>
      <c r="H34" s="1"/>
      <c r="I34" s="1"/>
      <c r="J34" s="1"/>
      <c r="K34" s="1"/>
      <c r="M34" s="27"/>
      <c r="U34" s="82" t="s">
        <v>11</v>
      </c>
      <c r="V34" s="33">
        <v>0.23134228809034463</v>
      </c>
      <c r="W34" s="40">
        <v>8.1333333333333329</v>
      </c>
      <c r="X34" s="41">
        <v>168.91181452781177</v>
      </c>
    </row>
    <row r="35" spans="1:24" ht="15.6">
      <c r="A35" s="46"/>
      <c r="B35" s="12" t="s">
        <v>5</v>
      </c>
      <c r="C35" s="15">
        <v>4.0599999999999996</v>
      </c>
      <c r="D35" s="14">
        <v>3.0202296803630522</v>
      </c>
      <c r="E35" s="14">
        <v>0.11594515441066022</v>
      </c>
      <c r="F35" s="44">
        <v>897.33333333333337</v>
      </c>
      <c r="G35" s="44">
        <v>940.12040974742388</v>
      </c>
      <c r="H35" s="1"/>
      <c r="I35" s="1"/>
      <c r="J35" s="1"/>
      <c r="K35" s="1"/>
      <c r="M35" s="27"/>
      <c r="U35" s="83"/>
      <c r="V35" s="29">
        <v>100</v>
      </c>
      <c r="W35" s="36">
        <v>78.399999999999991</v>
      </c>
      <c r="X35" s="37">
        <v>269.4626334138149</v>
      </c>
    </row>
    <row r="36" spans="1:24" ht="15.6">
      <c r="A36" s="48"/>
      <c r="B36" s="12" t="s">
        <v>6</v>
      </c>
      <c r="C36" s="15">
        <v>4.67</v>
      </c>
      <c r="D36" s="14">
        <v>2.6545480603114147</v>
      </c>
      <c r="E36" s="14">
        <v>0.10148488340891282</v>
      </c>
      <c r="F36" s="44">
        <v>660</v>
      </c>
      <c r="G36" s="44">
        <v>297.91474302720934</v>
      </c>
      <c r="H36" s="1"/>
      <c r="I36" s="1"/>
      <c r="J36" s="1"/>
      <c r="K36" s="1"/>
      <c r="M36" s="27"/>
      <c r="U36" s="83"/>
      <c r="V36" s="29">
        <v>1000</v>
      </c>
      <c r="W36" s="36">
        <v>1048</v>
      </c>
      <c r="X36" s="37">
        <v>980.575167374442</v>
      </c>
    </row>
    <row r="37" spans="1:24" ht="16.2" thickBot="1">
      <c r="A37" s="49"/>
      <c r="B37" s="12" t="s">
        <v>7</v>
      </c>
      <c r="C37" s="15">
        <v>5.3</v>
      </c>
      <c r="D37" s="14">
        <v>3.266768933832676</v>
      </c>
      <c r="E37" s="14">
        <v>0.11328942871401937</v>
      </c>
      <c r="F37" s="44">
        <v>880</v>
      </c>
      <c r="G37" s="44">
        <v>1626.4907808222481</v>
      </c>
      <c r="H37" s="1"/>
      <c r="I37" s="1"/>
      <c r="J37" s="1"/>
      <c r="K37" s="1"/>
      <c r="M37" s="27"/>
      <c r="U37" s="84"/>
      <c r="V37" s="30">
        <v>10000</v>
      </c>
      <c r="W37" s="42">
        <v>9093.3333333333339</v>
      </c>
      <c r="X37" s="43">
        <v>3249.358978551772</v>
      </c>
    </row>
    <row r="38" spans="1:24" ht="15.6">
      <c r="A38" s="55"/>
      <c r="B38" s="12" t="s">
        <v>8</v>
      </c>
      <c r="C38" s="15">
        <v>6.5</v>
      </c>
      <c r="D38" s="14">
        <v>2.997150261614661</v>
      </c>
      <c r="E38" s="14">
        <v>0.12896579263613228</v>
      </c>
      <c r="F38" s="44">
        <v>916</v>
      </c>
      <c r="G38" s="44">
        <v>910.00910008028097</v>
      </c>
      <c r="H38" s="1"/>
      <c r="I38" s="1"/>
      <c r="J38" s="1"/>
      <c r="K38" s="1"/>
      <c r="M38" s="27"/>
      <c r="U38" s="82" t="s">
        <v>12</v>
      </c>
      <c r="V38" s="31">
        <v>0.23134228809034463</v>
      </c>
      <c r="W38" s="34">
        <v>5.5733333333333341</v>
      </c>
      <c r="X38" s="35">
        <v>12.460115754431802</v>
      </c>
    </row>
    <row r="39" spans="1:24" ht="15.6">
      <c r="A39" s="56"/>
      <c r="B39" s="16" t="s">
        <v>9</v>
      </c>
      <c r="C39" s="17">
        <v>7.77</v>
      </c>
      <c r="D39" s="14">
        <v>3.1106302670145287</v>
      </c>
      <c r="E39" s="14">
        <v>6.2123237502644812E-2</v>
      </c>
      <c r="F39" s="44">
        <v>429.4666666666667</v>
      </c>
      <c r="G39" s="44">
        <v>554.06373898598122</v>
      </c>
      <c r="H39" s="1"/>
      <c r="I39" s="1"/>
      <c r="J39" s="1"/>
      <c r="K39" s="1"/>
      <c r="M39" s="27"/>
      <c r="U39" s="83"/>
      <c r="V39" s="29">
        <v>100</v>
      </c>
      <c r="W39" s="36">
        <v>65.733333333333334</v>
      </c>
      <c r="X39" s="37">
        <v>67.601421050942562</v>
      </c>
    </row>
    <row r="40" spans="1:24" ht="15.6">
      <c r="A40" s="50"/>
      <c r="B40" s="16" t="s">
        <v>10</v>
      </c>
      <c r="C40" s="15">
        <v>8.25</v>
      </c>
      <c r="D40" s="14">
        <v>3.0609084783385936</v>
      </c>
      <c r="E40" s="14">
        <v>0.12980957889354361</v>
      </c>
      <c r="F40" s="44">
        <v>157.6</v>
      </c>
      <c r="G40" s="44">
        <v>181.32792487448009</v>
      </c>
      <c r="H40" s="1"/>
      <c r="I40" s="1"/>
      <c r="J40" s="1"/>
      <c r="M40" s="27"/>
      <c r="U40" s="83"/>
      <c r="V40" s="29">
        <v>1000</v>
      </c>
      <c r="W40" s="36">
        <v>1057.3333333333333</v>
      </c>
      <c r="X40" s="37">
        <v>641.52820135265836</v>
      </c>
    </row>
    <row r="41" spans="1:24" ht="16.2" thickBot="1">
      <c r="A41" s="51"/>
      <c r="B41" s="16" t="s">
        <v>11</v>
      </c>
      <c r="C41" s="15">
        <v>3.9</v>
      </c>
      <c r="D41" s="14">
        <v>2.9711196080890798</v>
      </c>
      <c r="E41" s="14">
        <v>0.10659923445889863</v>
      </c>
      <c r="F41" s="44">
        <v>1048</v>
      </c>
      <c r="G41" s="44">
        <v>980.575167374442</v>
      </c>
      <c r="H41" s="1"/>
      <c r="I41" s="1"/>
      <c r="J41" s="1"/>
      <c r="M41" s="27"/>
      <c r="U41" s="84"/>
      <c r="V41" s="32">
        <v>10000</v>
      </c>
      <c r="W41" s="38">
        <v>9773.3333333333339</v>
      </c>
      <c r="X41" s="39">
        <v>4513.6674499046685</v>
      </c>
    </row>
    <row r="42" spans="1:24" ht="15.6">
      <c r="A42" s="47"/>
      <c r="B42" s="16" t="s">
        <v>12</v>
      </c>
      <c r="C42" s="15">
        <v>5.17</v>
      </c>
      <c r="D42" s="14">
        <v>2.7830038286363852</v>
      </c>
      <c r="E42" s="14">
        <v>0.10480492988455659</v>
      </c>
      <c r="F42" s="44">
        <v>1057.3333333333333</v>
      </c>
      <c r="G42" s="44">
        <v>641.52820135265836</v>
      </c>
      <c r="H42" s="1"/>
      <c r="I42" s="1"/>
      <c r="J42" s="1"/>
      <c r="M42" s="27"/>
      <c r="U42" s="82" t="s">
        <v>13</v>
      </c>
      <c r="V42" s="33">
        <v>0.23134228809034463</v>
      </c>
      <c r="W42" s="40">
        <v>5.0360000000000005</v>
      </c>
      <c r="X42" s="41">
        <v>9.7844903702104613</v>
      </c>
    </row>
    <row r="43" spans="1:24" ht="15.6">
      <c r="A43" s="53"/>
      <c r="B43" s="16" t="s">
        <v>13</v>
      </c>
      <c r="C43" s="15">
        <v>6.43</v>
      </c>
      <c r="D43" s="14">
        <v>2.8451337954248141</v>
      </c>
      <c r="E43" s="14">
        <v>9.9777493270428508E-2</v>
      </c>
      <c r="F43" s="44">
        <v>1105.3333333333333</v>
      </c>
      <c r="G43" s="44">
        <v>773.79703732455027</v>
      </c>
      <c r="H43" s="1"/>
      <c r="I43" s="1"/>
      <c r="J43" s="1"/>
      <c r="M43" s="27"/>
      <c r="U43" s="83"/>
      <c r="V43" s="29">
        <v>100</v>
      </c>
      <c r="W43" s="36">
        <v>62</v>
      </c>
      <c r="X43" s="37">
        <v>61.627372658731417</v>
      </c>
    </row>
    <row r="44" spans="1:24" ht="15.6">
      <c r="A44" s="54"/>
      <c r="B44" s="10" t="s">
        <v>14</v>
      </c>
      <c r="C44" s="17">
        <v>5.62</v>
      </c>
      <c r="D44" s="14">
        <v>2.3128804485689898</v>
      </c>
      <c r="E44" s="14">
        <v>0.13958055565109451</v>
      </c>
      <c r="F44" s="44">
        <v>792</v>
      </c>
      <c r="G44" s="44">
        <v>162.78171891471885</v>
      </c>
      <c r="H44" s="1"/>
      <c r="I44" s="1"/>
      <c r="J44" s="1"/>
      <c r="M44" s="27"/>
      <c r="U44" s="83"/>
      <c r="V44" s="29">
        <v>1000</v>
      </c>
      <c r="W44" s="36">
        <v>1105.3333333333333</v>
      </c>
      <c r="X44" s="37">
        <v>773.79703732455027</v>
      </c>
    </row>
    <row r="45" spans="1:24" ht="16.2" thickBot="1">
      <c r="B45" s="10" t="s">
        <v>20</v>
      </c>
      <c r="C45" s="17">
        <v>5.92</v>
      </c>
      <c r="D45" s="14">
        <v>4.9055806122925985</v>
      </c>
      <c r="E45" s="14">
        <v>0.1270967139882524</v>
      </c>
      <c r="F45" s="44">
        <v>965.33333333333337</v>
      </c>
      <c r="G45" s="44">
        <v>682.79758764669407</v>
      </c>
      <c r="H45" s="1"/>
      <c r="I45" s="1"/>
      <c r="J45" s="1"/>
      <c r="M45" s="27"/>
      <c r="U45" s="84"/>
      <c r="V45" s="30">
        <v>10000</v>
      </c>
      <c r="W45" s="42">
        <v>9653.3333333333339</v>
      </c>
      <c r="X45" s="43">
        <v>5278.7582047848036</v>
      </c>
    </row>
    <row r="46" spans="1:24" ht="16.2" thickBot="1">
      <c r="B46" s="3" t="s">
        <v>61</v>
      </c>
      <c r="C46" s="2"/>
      <c r="D46" s="2"/>
      <c r="E46" s="2"/>
      <c r="F46" s="1"/>
      <c r="G46" s="1"/>
      <c r="H46" s="1"/>
      <c r="I46" s="1"/>
      <c r="J46" s="1"/>
      <c r="M46" s="27"/>
      <c r="U46" s="73" t="s">
        <v>14</v>
      </c>
      <c r="V46" s="31">
        <v>0.23134228809034463</v>
      </c>
      <c r="W46" s="34">
        <v>1.4986666666666668</v>
      </c>
      <c r="X46" s="35">
        <v>0.83646225702319832</v>
      </c>
    </row>
    <row r="47" spans="1:24" ht="18">
      <c r="B47" s="10" t="s">
        <v>0</v>
      </c>
      <c r="C47" s="11" t="s">
        <v>1</v>
      </c>
      <c r="D47" s="11" t="s">
        <v>2</v>
      </c>
      <c r="E47" s="11" t="s">
        <v>3</v>
      </c>
      <c r="F47" s="10" t="s">
        <v>15</v>
      </c>
      <c r="G47" s="10" t="s">
        <v>16</v>
      </c>
      <c r="H47" s="1"/>
      <c r="I47" s="105" t="s">
        <v>0</v>
      </c>
      <c r="J47" s="106" t="s">
        <v>35</v>
      </c>
      <c r="K47" s="107" t="s">
        <v>36</v>
      </c>
      <c r="L47" s="107" t="s">
        <v>37</v>
      </c>
      <c r="M47" s="108" t="s">
        <v>38</v>
      </c>
      <c r="U47" s="74"/>
      <c r="V47" s="29">
        <v>100</v>
      </c>
      <c r="W47" s="36">
        <v>46.4</v>
      </c>
      <c r="X47" s="37">
        <v>16.887209752732314</v>
      </c>
    </row>
    <row r="48" spans="1:24" ht="15.6">
      <c r="A48" s="45"/>
      <c r="B48" s="12" t="s">
        <v>4</v>
      </c>
      <c r="C48" s="13">
        <v>3.43</v>
      </c>
      <c r="D48" s="14">
        <v>2.9556748810972411</v>
      </c>
      <c r="E48" s="14">
        <v>7.5170969962416567E-2</v>
      </c>
      <c r="F48" s="44">
        <v>7120</v>
      </c>
      <c r="G48" s="44">
        <v>6429.1694850341519</v>
      </c>
      <c r="H48" s="1"/>
      <c r="I48" s="109" t="s">
        <v>4</v>
      </c>
      <c r="J48" s="59">
        <v>3.43</v>
      </c>
      <c r="K48" s="14">
        <f>MEDIAN(D6,D20,D34,D48)</f>
        <v>3.128625638269853</v>
      </c>
      <c r="L48" s="14">
        <f>MIN(D6,D20,D34,D48)</f>
        <v>2.9556748810972411</v>
      </c>
      <c r="M48" s="110">
        <f>MAX(D6,D20,D34,D48)</f>
        <v>3.4689731636528021</v>
      </c>
      <c r="U48" s="74"/>
      <c r="V48" s="29">
        <v>1000</v>
      </c>
      <c r="W48" s="36">
        <v>792</v>
      </c>
      <c r="X48" s="37">
        <v>162.78171891471885</v>
      </c>
    </row>
    <row r="49" spans="1:24" ht="16.2" thickBot="1">
      <c r="A49" s="46"/>
      <c r="B49" s="12" t="s">
        <v>5</v>
      </c>
      <c r="C49" s="15">
        <v>4.0599999999999996</v>
      </c>
      <c r="D49" s="14">
        <v>2.9549735930114336</v>
      </c>
      <c r="E49" s="14">
        <v>7.9171442016392479E-2</v>
      </c>
      <c r="F49" s="44">
        <v>7533.333333333333</v>
      </c>
      <c r="G49" s="44">
        <v>6791.4229427658074</v>
      </c>
      <c r="H49" s="1"/>
      <c r="I49" s="109" t="s">
        <v>5</v>
      </c>
      <c r="J49" s="15">
        <v>4.0599999999999996</v>
      </c>
      <c r="K49" s="14">
        <f t="shared" ref="K49:K59" si="0">MEDIAN(D7,D21,D35,D49)</f>
        <v>3.0956231503074547</v>
      </c>
      <c r="L49" s="14">
        <f t="shared" ref="L49:L59" si="1">MIN(D7,D21,D35,D49)</f>
        <v>2.9549735930114336</v>
      </c>
      <c r="M49" s="110">
        <f t="shared" ref="M49:M59" si="2">MAX(D7,D21,D35,D49)</f>
        <v>3.4757639513185592</v>
      </c>
      <c r="U49" s="75"/>
      <c r="V49" s="32">
        <v>10000</v>
      </c>
      <c r="W49" s="38">
        <v>5826.666666666667</v>
      </c>
      <c r="X49" s="39">
        <v>3215.839932046591</v>
      </c>
    </row>
    <row r="50" spans="1:24" ht="15.6">
      <c r="A50" s="48"/>
      <c r="B50" s="12" t="s">
        <v>6</v>
      </c>
      <c r="C50" s="15">
        <v>4.67</v>
      </c>
      <c r="D50" s="14">
        <v>2.9008842641771335</v>
      </c>
      <c r="E50" s="14">
        <v>7.6480069539847317E-2</v>
      </c>
      <c r="F50" s="44">
        <v>6000</v>
      </c>
      <c r="G50" s="44">
        <v>4775.6832535316817</v>
      </c>
      <c r="H50" s="1"/>
      <c r="I50" s="109" t="s">
        <v>6</v>
      </c>
      <c r="J50" s="15">
        <v>4.67</v>
      </c>
      <c r="K50" s="14">
        <f t="shared" si="0"/>
        <v>2.8581763982669335</v>
      </c>
      <c r="L50" s="14">
        <f t="shared" si="1"/>
        <v>2.6545480603114147</v>
      </c>
      <c r="M50" s="110">
        <f t="shared" si="2"/>
        <v>3.1607778007896399</v>
      </c>
      <c r="U50" s="73" t="s">
        <v>21</v>
      </c>
      <c r="V50" s="31">
        <v>0.23134228809034463</v>
      </c>
      <c r="W50" s="34">
        <v>4.9706666666666663</v>
      </c>
      <c r="X50" s="35">
        <v>11.726281733388667</v>
      </c>
    </row>
    <row r="51" spans="1:24" ht="15.6">
      <c r="A51" s="49"/>
      <c r="B51" s="12" t="s">
        <v>7</v>
      </c>
      <c r="C51" s="15">
        <v>5.3</v>
      </c>
      <c r="D51" s="14">
        <v>2.9943334384830678</v>
      </c>
      <c r="E51" s="14">
        <v>8.9864316424088209E-2</v>
      </c>
      <c r="F51" s="44">
        <v>8280</v>
      </c>
      <c r="G51" s="44">
        <v>8172.6664649248296</v>
      </c>
      <c r="H51" s="1"/>
      <c r="I51" s="109" t="s">
        <v>7</v>
      </c>
      <c r="J51" s="15">
        <v>5.3</v>
      </c>
      <c r="K51" s="14">
        <f t="shared" si="0"/>
        <v>3.6522211209574587</v>
      </c>
      <c r="L51" s="14">
        <f t="shared" si="1"/>
        <v>2.9943334384830678</v>
      </c>
      <c r="M51" s="110">
        <f t="shared" si="2"/>
        <v>5.0733805853237257</v>
      </c>
      <c r="U51" s="74"/>
      <c r="V51" s="29">
        <v>100</v>
      </c>
      <c r="W51" s="36">
        <v>56.266666666666673</v>
      </c>
      <c r="X51" s="37">
        <v>89.736256895590842</v>
      </c>
    </row>
    <row r="52" spans="1:24" ht="15.6">
      <c r="A52" s="55"/>
      <c r="B52" s="12" t="s">
        <v>8</v>
      </c>
      <c r="C52" s="15">
        <v>6.5</v>
      </c>
      <c r="D52" s="14">
        <v>2.965696583013425</v>
      </c>
      <c r="E52" s="14">
        <v>0.12873625921777165</v>
      </c>
      <c r="F52" s="44">
        <v>7426.666666666667</v>
      </c>
      <c r="G52" s="44">
        <v>6862.6288992960481</v>
      </c>
      <c r="H52" s="1"/>
      <c r="I52" s="109" t="s">
        <v>8</v>
      </c>
      <c r="J52" s="15">
        <v>6.5</v>
      </c>
      <c r="K52" s="14">
        <f t="shared" si="0"/>
        <v>3.0825310433822017</v>
      </c>
      <c r="L52" s="14">
        <f t="shared" si="1"/>
        <v>2.965696583013425</v>
      </c>
      <c r="M52" s="110">
        <f t="shared" si="2"/>
        <v>3.3900022170941542</v>
      </c>
      <c r="U52" s="74"/>
      <c r="V52" s="29">
        <v>1000</v>
      </c>
      <c r="W52" s="36">
        <v>965.33333333333337</v>
      </c>
      <c r="X52" s="37">
        <v>682.79758764669407</v>
      </c>
    </row>
    <row r="53" spans="1:24" ht="16.2" thickBot="1">
      <c r="A53" s="56"/>
      <c r="B53" s="16" t="s">
        <v>9</v>
      </c>
      <c r="C53" s="17">
        <v>7.77</v>
      </c>
      <c r="D53" s="14">
        <v>3.1582164029359889</v>
      </c>
      <c r="E53" s="14">
        <v>0.23144614432872412</v>
      </c>
      <c r="F53" s="44">
        <v>1686.6666666666667</v>
      </c>
      <c r="G53" s="44">
        <v>2427.9831310467894</v>
      </c>
      <c r="H53" s="1"/>
      <c r="I53" s="111" t="s">
        <v>9</v>
      </c>
      <c r="J53" s="17">
        <v>7.77</v>
      </c>
      <c r="K53" s="14">
        <f t="shared" si="0"/>
        <v>3.134423334975259</v>
      </c>
      <c r="L53" s="14">
        <f t="shared" si="1"/>
        <v>3.105089722571277</v>
      </c>
      <c r="M53" s="110">
        <f t="shared" si="2"/>
        <v>3.4517082608037368</v>
      </c>
      <c r="U53" s="75"/>
      <c r="V53" s="32">
        <v>10000</v>
      </c>
      <c r="W53" s="38">
        <v>9546.6666666666661</v>
      </c>
      <c r="X53" s="39">
        <v>9026.128695062047</v>
      </c>
    </row>
    <row r="54" spans="1:24" ht="15.6">
      <c r="A54" s="50"/>
      <c r="B54" s="16" t="s">
        <v>10</v>
      </c>
      <c r="C54" s="15">
        <v>8.25</v>
      </c>
      <c r="D54" s="14">
        <v>3.1063517491755874</v>
      </c>
      <c r="E54" s="14">
        <v>0.3704668314527928</v>
      </c>
      <c r="F54" s="44">
        <v>643.86666666666667</v>
      </c>
      <c r="G54" s="44">
        <v>822.52231880518741</v>
      </c>
      <c r="H54" s="1"/>
      <c r="I54" s="111" t="s">
        <v>10</v>
      </c>
      <c r="J54" s="15">
        <v>8.25</v>
      </c>
      <c r="K54" s="14">
        <f t="shared" si="0"/>
        <v>3.0836301137570903</v>
      </c>
      <c r="L54" s="14">
        <f t="shared" si="1"/>
        <v>2.9640995527508234</v>
      </c>
      <c r="M54" s="110">
        <f t="shared" si="2"/>
        <v>3.1737785610355322</v>
      </c>
    </row>
    <row r="55" spans="1:24" ht="15.6">
      <c r="A55" s="51"/>
      <c r="B55" s="16" t="s">
        <v>11</v>
      </c>
      <c r="C55" s="15">
        <v>3.9</v>
      </c>
      <c r="D55" s="14">
        <v>2.5530745821645513</v>
      </c>
      <c r="E55" s="14">
        <v>0.10501600431088098</v>
      </c>
      <c r="F55" s="44">
        <v>9093.3333333333339</v>
      </c>
      <c r="G55" s="44">
        <v>3249.358978551772</v>
      </c>
      <c r="H55" s="1"/>
      <c r="I55" s="111" t="s">
        <v>11</v>
      </c>
      <c r="J55" s="15">
        <v>3.9</v>
      </c>
      <c r="K55" s="14">
        <f t="shared" si="0"/>
        <v>3.2536510475799938</v>
      </c>
      <c r="L55" s="14">
        <f t="shared" si="1"/>
        <v>2.5530745821645513</v>
      </c>
      <c r="M55" s="110">
        <f t="shared" si="2"/>
        <v>4.3173914557185942</v>
      </c>
    </row>
    <row r="56" spans="1:24" ht="15.6">
      <c r="A56" s="47"/>
      <c r="B56" s="16" t="s">
        <v>12</v>
      </c>
      <c r="C56" s="15">
        <v>5.17</v>
      </c>
      <c r="D56" s="14">
        <v>2.6644868474817787</v>
      </c>
      <c r="E56" s="14">
        <v>0.10777481757948415</v>
      </c>
      <c r="F56" s="44">
        <v>9773.3333333333339</v>
      </c>
      <c r="G56" s="44">
        <v>4513.6674499046685</v>
      </c>
      <c r="H56" s="1"/>
      <c r="I56" s="111" t="s">
        <v>12</v>
      </c>
      <c r="J56" s="15">
        <v>5.17</v>
      </c>
      <c r="K56" s="14">
        <f t="shared" si="0"/>
        <v>2.8975869990510992</v>
      </c>
      <c r="L56" s="14">
        <f t="shared" si="1"/>
        <v>2.6644868474817787</v>
      </c>
      <c r="M56" s="110">
        <f t="shared" si="2"/>
        <v>3.3494070585527753</v>
      </c>
    </row>
    <row r="57" spans="1:24" ht="15.6">
      <c r="A57" s="53"/>
      <c r="B57" s="16" t="s">
        <v>13</v>
      </c>
      <c r="C57" s="15">
        <v>6.43</v>
      </c>
      <c r="D57" s="14">
        <v>2.7378544666528541</v>
      </c>
      <c r="E57" s="14">
        <v>0.12673316561946368</v>
      </c>
      <c r="F57" s="44">
        <v>9653.3333333333339</v>
      </c>
      <c r="G57" s="44">
        <v>5278.7582047848036</v>
      </c>
      <c r="H57" s="1"/>
      <c r="I57" s="111" t="s">
        <v>13</v>
      </c>
      <c r="J57" s="15">
        <v>6.43</v>
      </c>
      <c r="K57" s="14">
        <f t="shared" si="0"/>
        <v>2.9212578794528472</v>
      </c>
      <c r="L57" s="14">
        <f t="shared" si="1"/>
        <v>2.7378544666528541</v>
      </c>
      <c r="M57" s="110">
        <f t="shared" si="2"/>
        <v>3.2884524887146247</v>
      </c>
    </row>
    <row r="58" spans="1:24" ht="15.6">
      <c r="A58" s="54"/>
      <c r="B58" s="10" t="s">
        <v>14</v>
      </c>
      <c r="C58" s="17">
        <v>5.62</v>
      </c>
      <c r="D58" s="14">
        <v>2.7418742500925437</v>
      </c>
      <c r="E58" s="14">
        <v>0.14013024047668443</v>
      </c>
      <c r="F58" s="44">
        <v>5826.666666666667</v>
      </c>
      <c r="G58" s="44">
        <v>3215.839932046591</v>
      </c>
      <c r="H58" s="1"/>
      <c r="I58" s="112" t="s">
        <v>14</v>
      </c>
      <c r="J58" s="17">
        <v>5.62</v>
      </c>
      <c r="K58" s="14">
        <f t="shared" si="0"/>
        <v>2.6514570836189604</v>
      </c>
      <c r="L58" s="14">
        <f t="shared" si="1"/>
        <v>2.3128804485689898</v>
      </c>
      <c r="M58" s="110">
        <f t="shared" si="2"/>
        <v>2.7467413015977029</v>
      </c>
    </row>
    <row r="59" spans="1:24" ht="16.2" thickBot="1">
      <c r="B59" s="10" t="s">
        <v>20</v>
      </c>
      <c r="C59" s="17">
        <v>5.92</v>
      </c>
      <c r="D59" s="14">
        <v>2.9756497625078167</v>
      </c>
      <c r="E59" s="14">
        <v>0.10064948771281967</v>
      </c>
      <c r="F59" s="44">
        <v>9546.6666666666661</v>
      </c>
      <c r="G59" s="44">
        <v>9026.128695062047</v>
      </c>
      <c r="H59" s="2"/>
      <c r="I59" s="113" t="s">
        <v>20</v>
      </c>
      <c r="J59" s="114">
        <v>5.92</v>
      </c>
      <c r="K59" s="115">
        <f t="shared" si="0"/>
        <v>3.2877312232744043</v>
      </c>
      <c r="L59" s="115">
        <f t="shared" si="1"/>
        <v>2.9756497625078167</v>
      </c>
      <c r="M59" s="116">
        <f t="shared" si="2"/>
        <v>4.9055806122925985</v>
      </c>
    </row>
  </sheetData>
  <mergeCells count="14">
    <mergeCell ref="U50:U53"/>
    <mergeCell ref="U18:U21"/>
    <mergeCell ref="B2:G2"/>
    <mergeCell ref="U6:U9"/>
    <mergeCell ref="U10:U13"/>
    <mergeCell ref="U14:U17"/>
    <mergeCell ref="U46:U49"/>
    <mergeCell ref="U22:U25"/>
    <mergeCell ref="U26:U29"/>
    <mergeCell ref="U30:U33"/>
    <mergeCell ref="U34:U37"/>
    <mergeCell ref="U38:U41"/>
    <mergeCell ref="U42:U45"/>
    <mergeCell ref="U2:AC2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C00000"/>
  </sheetPr>
  <dimension ref="A1:AH59"/>
  <sheetViews>
    <sheetView workbookViewId="0">
      <selection activeCell="U2" sqref="U2:X2"/>
    </sheetView>
  </sheetViews>
  <sheetFormatPr defaultRowHeight="14.4"/>
  <sheetData>
    <row r="1" spans="1:34" ht="15" thickBot="1">
      <c r="M1" s="27"/>
    </row>
    <row r="2" spans="1:34" ht="18.600000000000001" thickBot="1">
      <c r="B2" s="123" t="s">
        <v>17</v>
      </c>
      <c r="C2" s="124"/>
      <c r="D2" s="124"/>
      <c r="E2" s="124"/>
      <c r="F2" s="124"/>
      <c r="G2" s="125"/>
      <c r="M2" s="27"/>
      <c r="U2" s="141" t="s">
        <v>19</v>
      </c>
      <c r="V2" s="142"/>
      <c r="W2" s="142"/>
      <c r="X2" s="143"/>
    </row>
    <row r="3" spans="1:34" ht="15.6">
      <c r="B3" s="1"/>
      <c r="C3" s="2"/>
      <c r="D3" s="2"/>
      <c r="E3" s="2"/>
      <c r="F3" s="1"/>
      <c r="G3" s="1"/>
      <c r="H3" s="1"/>
      <c r="I3" s="1"/>
      <c r="J3" s="1"/>
      <c r="K3" s="1"/>
      <c r="M3" s="27"/>
      <c r="U3" s="1"/>
      <c r="V3" s="27"/>
    </row>
    <row r="4" spans="1:34" ht="16.2" thickBot="1">
      <c r="B4" s="3" t="s">
        <v>58</v>
      </c>
      <c r="C4" s="2"/>
      <c r="D4" s="2"/>
      <c r="E4" s="2"/>
      <c r="F4" s="1"/>
      <c r="G4" s="1"/>
      <c r="H4" s="1"/>
      <c r="I4" s="1"/>
      <c r="J4" s="1"/>
      <c r="K4" s="1"/>
      <c r="M4" s="27"/>
      <c r="U4" s="1"/>
      <c r="V4" s="27"/>
    </row>
    <row r="5" spans="1:34" ht="18.600000000000001" thickBot="1">
      <c r="B5" s="20" t="s">
        <v>0</v>
      </c>
      <c r="C5" s="18" t="s">
        <v>1</v>
      </c>
      <c r="D5" s="18" t="s">
        <v>2</v>
      </c>
      <c r="E5" s="22" t="s">
        <v>3</v>
      </c>
      <c r="F5" s="20" t="s">
        <v>15</v>
      </c>
      <c r="G5" s="21" t="s">
        <v>16</v>
      </c>
      <c r="H5" s="23"/>
      <c r="I5" s="23"/>
      <c r="J5" s="23"/>
      <c r="K5" s="23"/>
      <c r="M5" s="27"/>
      <c r="P5" s="24"/>
      <c r="Q5" s="24"/>
      <c r="U5" s="25" t="s">
        <v>0</v>
      </c>
      <c r="V5" s="28"/>
      <c r="W5" s="26" t="s">
        <v>15</v>
      </c>
      <c r="X5" s="25" t="s">
        <v>16</v>
      </c>
    </row>
    <row r="6" spans="1:34" ht="15.6">
      <c r="A6" s="45"/>
      <c r="B6" s="52" t="s">
        <v>4</v>
      </c>
      <c r="C6" s="13">
        <v>3.43</v>
      </c>
      <c r="D6" s="14">
        <v>2.0345259032435639</v>
      </c>
      <c r="E6" s="14">
        <v>0.10598862160667366</v>
      </c>
      <c r="F6" s="44">
        <v>4.452</v>
      </c>
      <c r="G6" s="44">
        <v>0.48203775918104114</v>
      </c>
      <c r="H6" s="23"/>
      <c r="I6" s="24"/>
      <c r="J6" s="24"/>
      <c r="K6" s="23"/>
      <c r="M6" s="27"/>
      <c r="P6" s="24"/>
      <c r="Q6" s="24"/>
      <c r="U6" s="76" t="s">
        <v>4</v>
      </c>
      <c r="V6" s="31">
        <v>0.23134228809034463</v>
      </c>
      <c r="W6" s="34">
        <v>4.452</v>
      </c>
      <c r="X6" s="35">
        <v>0.48203775918104114</v>
      </c>
    </row>
    <row r="7" spans="1:34" ht="15.6">
      <c r="A7" s="46"/>
      <c r="B7" s="52" t="s">
        <v>5</v>
      </c>
      <c r="C7" s="15">
        <v>4.0599999999999996</v>
      </c>
      <c r="D7" s="14">
        <v>2.0524172402686744</v>
      </c>
      <c r="E7" s="14">
        <v>0.14034003599668221</v>
      </c>
      <c r="F7" s="44">
        <v>3.1973333333333334</v>
      </c>
      <c r="G7" s="44">
        <v>0.36074901639833873</v>
      </c>
      <c r="H7" s="23"/>
      <c r="I7" s="24"/>
      <c r="J7" s="24"/>
      <c r="K7" s="23"/>
      <c r="M7" s="27"/>
      <c r="P7" s="24"/>
      <c r="Q7" s="24"/>
      <c r="U7" s="77"/>
      <c r="V7" s="29">
        <v>100</v>
      </c>
      <c r="W7" s="36">
        <v>103.60000000000001</v>
      </c>
      <c r="X7" s="37">
        <v>0.49807731705238228</v>
      </c>
    </row>
    <row r="8" spans="1:34" ht="15.6">
      <c r="A8" s="48"/>
      <c r="B8" s="52" t="s">
        <v>6</v>
      </c>
      <c r="C8" s="15">
        <v>4.67</v>
      </c>
      <c r="D8" s="14">
        <v>2.1186960953462606</v>
      </c>
      <c r="E8" s="14">
        <v>0.16661869606483659</v>
      </c>
      <c r="F8" s="44">
        <v>3.3493333333333335</v>
      </c>
      <c r="G8" s="44">
        <v>0.44020448904794729</v>
      </c>
      <c r="H8" s="23"/>
      <c r="I8" s="24"/>
      <c r="J8" s="24"/>
      <c r="K8" s="23"/>
      <c r="M8" s="27"/>
      <c r="P8" s="24"/>
      <c r="Q8" s="24"/>
      <c r="U8" s="77"/>
      <c r="V8" s="29">
        <v>1000</v>
      </c>
      <c r="W8" s="36">
        <v>1504</v>
      </c>
      <c r="X8" s="37">
        <v>0.43978789040343147</v>
      </c>
    </row>
    <row r="9" spans="1:34" ht="16.2" thickBot="1">
      <c r="A9" s="49"/>
      <c r="B9" s="52" t="s">
        <v>7</v>
      </c>
      <c r="C9" s="15">
        <v>5.3</v>
      </c>
      <c r="D9" s="14">
        <v>2.0047479188771238</v>
      </c>
      <c r="E9" s="14">
        <v>0.19230579355852528</v>
      </c>
      <c r="F9" s="44">
        <v>3.3586666666666667</v>
      </c>
      <c r="G9" s="44">
        <v>0.33955866932462087</v>
      </c>
      <c r="H9" s="23"/>
      <c r="I9" s="24"/>
      <c r="J9" s="24"/>
      <c r="K9" s="23"/>
      <c r="M9" s="27"/>
      <c r="P9" s="24"/>
      <c r="Q9" s="24"/>
      <c r="U9" s="78"/>
      <c r="V9" s="32">
        <v>10000</v>
      </c>
      <c r="W9" s="38">
        <v>9880</v>
      </c>
      <c r="X9" s="39">
        <v>0.5538639471056539</v>
      </c>
    </row>
    <row r="10" spans="1:34" ht="15.6">
      <c r="A10" s="55"/>
      <c r="B10" s="52" t="s">
        <v>8</v>
      </c>
      <c r="C10" s="15">
        <v>6.5</v>
      </c>
      <c r="D10" s="14">
        <v>2.095804710236377</v>
      </c>
      <c r="E10" s="14">
        <v>0.20152911634958137</v>
      </c>
      <c r="F10" s="44">
        <v>2.7986666666666671</v>
      </c>
      <c r="G10" s="44">
        <v>0.34894412074594844</v>
      </c>
      <c r="H10" s="23"/>
      <c r="I10" s="24"/>
      <c r="J10" s="24"/>
      <c r="K10" s="23"/>
      <c r="M10" s="27"/>
      <c r="P10" s="24"/>
      <c r="Q10" s="24"/>
      <c r="U10" s="76" t="s">
        <v>5</v>
      </c>
      <c r="V10" s="33">
        <v>0.23134228809034463</v>
      </c>
      <c r="W10" s="40">
        <v>3.1973333333333334</v>
      </c>
      <c r="X10" s="41">
        <v>0.36074901639833873</v>
      </c>
      <c r="AH10" t="s">
        <v>29</v>
      </c>
    </row>
    <row r="11" spans="1:34" ht="15.6">
      <c r="A11" s="56"/>
      <c r="B11" s="16" t="s">
        <v>9</v>
      </c>
      <c r="C11" s="17">
        <v>7.77</v>
      </c>
      <c r="D11" s="14">
        <v>1.8830612541116547</v>
      </c>
      <c r="E11" s="14">
        <v>0.18463693453954888</v>
      </c>
      <c r="F11" s="44">
        <v>3.3546666666666667</v>
      </c>
      <c r="G11" s="44">
        <v>0.25627758775825216</v>
      </c>
      <c r="H11" s="23"/>
      <c r="I11" s="24"/>
      <c r="J11" s="24"/>
      <c r="K11" s="23"/>
      <c r="M11" s="27"/>
      <c r="P11" s="24"/>
      <c r="Q11" s="24"/>
      <c r="U11" s="77"/>
      <c r="V11" s="29">
        <v>100</v>
      </c>
      <c r="W11" s="36">
        <v>122.93333333333334</v>
      </c>
      <c r="X11" s="37">
        <v>0.40777208545681232</v>
      </c>
    </row>
    <row r="12" spans="1:34" ht="15.6">
      <c r="A12" s="50"/>
      <c r="B12" s="16" t="s">
        <v>10</v>
      </c>
      <c r="C12" s="15">
        <v>8.25</v>
      </c>
      <c r="D12" s="14">
        <v>2.2673411042727989</v>
      </c>
      <c r="E12" s="14">
        <v>0.20891618052270022</v>
      </c>
      <c r="F12" s="44">
        <v>2.829333333333333</v>
      </c>
      <c r="G12" s="44">
        <v>0.52363084411048033</v>
      </c>
      <c r="H12" s="23"/>
      <c r="I12" s="24"/>
      <c r="J12" s="24"/>
      <c r="K12" s="23"/>
      <c r="M12" s="27"/>
      <c r="P12" s="24"/>
      <c r="Q12" s="24"/>
      <c r="U12" s="77"/>
      <c r="V12" s="29">
        <v>1000</v>
      </c>
      <c r="W12" s="36">
        <v>1634</v>
      </c>
      <c r="X12" s="37">
        <v>0.26455812932818151</v>
      </c>
    </row>
    <row r="13" spans="1:34" ht="16.2" thickBot="1">
      <c r="A13" s="51"/>
      <c r="B13" s="16" t="s">
        <v>11</v>
      </c>
      <c r="C13" s="15">
        <v>3.9</v>
      </c>
      <c r="D13" s="14">
        <v>1.939506758255918</v>
      </c>
      <c r="E13" s="14">
        <v>0.26371462430572801</v>
      </c>
      <c r="F13" s="44">
        <v>7.0040000000000004</v>
      </c>
      <c r="G13" s="44">
        <v>0.60933046971646032</v>
      </c>
      <c r="H13" s="23"/>
      <c r="I13" s="24"/>
      <c r="J13" s="24"/>
      <c r="K13" s="23"/>
      <c r="M13" s="27"/>
      <c r="P13" s="24"/>
      <c r="Q13" s="24"/>
      <c r="U13" s="78"/>
      <c r="V13" s="30">
        <v>10000</v>
      </c>
      <c r="W13" s="42">
        <v>11120</v>
      </c>
      <c r="X13" s="43">
        <v>0.36988170001537957</v>
      </c>
    </row>
    <row r="14" spans="1:34" ht="15.6">
      <c r="A14" s="47"/>
      <c r="B14" s="16" t="s">
        <v>12</v>
      </c>
      <c r="C14" s="15">
        <v>5.17</v>
      </c>
      <c r="D14" s="14">
        <v>1.7516813801568705</v>
      </c>
      <c r="E14" s="14">
        <v>0.27366554070824733</v>
      </c>
      <c r="F14" s="44">
        <v>6.4319999999999995</v>
      </c>
      <c r="G14" s="44">
        <v>0.36310097568035687</v>
      </c>
      <c r="H14" s="23"/>
      <c r="I14" s="24"/>
      <c r="J14" s="24"/>
      <c r="K14" s="23"/>
      <c r="M14" s="27"/>
      <c r="P14" s="24"/>
      <c r="Q14" s="24"/>
      <c r="U14" s="76" t="s">
        <v>6</v>
      </c>
      <c r="V14" s="31">
        <v>0.23134228809034463</v>
      </c>
      <c r="W14" s="34">
        <v>3.3493333333333335</v>
      </c>
      <c r="X14" s="35">
        <v>0.44020448904794729</v>
      </c>
    </row>
    <row r="15" spans="1:34" ht="15.6">
      <c r="A15" s="53"/>
      <c r="B15" s="16" t="s">
        <v>13</v>
      </c>
      <c r="C15" s="15">
        <v>6.43</v>
      </c>
      <c r="D15" s="14">
        <v>1.9153943101572213</v>
      </c>
      <c r="E15" s="14">
        <v>0.28494829129661081</v>
      </c>
      <c r="F15" s="44">
        <v>4.9906666666666668</v>
      </c>
      <c r="G15" s="44">
        <v>0.41072664140631182</v>
      </c>
      <c r="H15" s="23"/>
      <c r="I15" s="24"/>
      <c r="J15" s="24"/>
      <c r="K15" s="23"/>
      <c r="M15" s="27"/>
      <c r="P15" s="24"/>
      <c r="Q15" s="24"/>
      <c r="U15" s="77"/>
      <c r="V15" s="29">
        <v>100</v>
      </c>
      <c r="W15" s="36">
        <v>86</v>
      </c>
      <c r="X15" s="37">
        <v>0.50963763752517643</v>
      </c>
    </row>
    <row r="16" spans="1:34" ht="15.6">
      <c r="A16" s="54"/>
      <c r="B16" s="10" t="s">
        <v>14</v>
      </c>
      <c r="C16" s="17">
        <v>5.62</v>
      </c>
      <c r="D16" s="14">
        <v>1.2336697999651591</v>
      </c>
      <c r="E16" s="14">
        <v>0.34544462643339546</v>
      </c>
      <c r="F16" s="44">
        <v>11.690666666666667</v>
      </c>
      <c r="G16" s="44">
        <v>0.20022074717094254</v>
      </c>
      <c r="H16" s="23"/>
      <c r="I16" s="24"/>
      <c r="J16" s="24"/>
      <c r="K16" s="23"/>
      <c r="M16" s="27"/>
      <c r="P16" s="24"/>
      <c r="Q16" s="24"/>
      <c r="U16" s="77"/>
      <c r="V16" s="29">
        <v>1000</v>
      </c>
      <c r="W16" s="36">
        <v>1126</v>
      </c>
      <c r="X16" s="37">
        <v>0.39727092982701256</v>
      </c>
    </row>
    <row r="17" spans="1:34" ht="16.2" thickBot="1">
      <c r="B17" s="10" t="s">
        <v>20</v>
      </c>
      <c r="C17" s="17">
        <v>5.92</v>
      </c>
      <c r="D17" s="14">
        <v>1.9834613829716927</v>
      </c>
      <c r="E17" s="14">
        <v>0.22011679608183199</v>
      </c>
      <c r="F17" s="44">
        <v>4.1213333333333333</v>
      </c>
      <c r="G17" s="44">
        <v>0.39673372928097184</v>
      </c>
      <c r="H17" s="23"/>
      <c r="I17" s="24"/>
      <c r="J17" s="24"/>
      <c r="K17" s="23"/>
      <c r="M17" s="27"/>
      <c r="P17" s="24"/>
      <c r="Q17" s="24"/>
      <c r="U17" s="78"/>
      <c r="V17" s="32">
        <v>10000</v>
      </c>
      <c r="W17" s="38">
        <v>7940</v>
      </c>
      <c r="X17" s="39">
        <v>0.81577692635552235</v>
      </c>
    </row>
    <row r="18" spans="1:34" ht="16.2" thickBot="1">
      <c r="B18" s="3" t="s">
        <v>59</v>
      </c>
      <c r="C18" s="2"/>
      <c r="D18" s="2"/>
      <c r="E18" s="2"/>
      <c r="F18" s="1"/>
      <c r="G18" s="1"/>
      <c r="H18" s="23"/>
      <c r="I18" s="24"/>
      <c r="J18" s="24"/>
      <c r="K18" s="23"/>
      <c r="M18" s="27"/>
      <c r="P18" s="24"/>
      <c r="Q18" s="24"/>
      <c r="U18" s="76" t="s">
        <v>7</v>
      </c>
      <c r="V18" s="33">
        <v>0.23134228809034463</v>
      </c>
      <c r="W18" s="40">
        <v>3.3586666666666667</v>
      </c>
      <c r="X18" s="41">
        <v>0.33955866932462087</v>
      </c>
    </row>
    <row r="19" spans="1:34" ht="18">
      <c r="B19" s="20" t="s">
        <v>0</v>
      </c>
      <c r="C19" s="18" t="s">
        <v>1</v>
      </c>
      <c r="D19" s="18" t="s">
        <v>2</v>
      </c>
      <c r="E19" s="19" t="s">
        <v>3</v>
      </c>
      <c r="F19" s="20" t="s">
        <v>15</v>
      </c>
      <c r="G19" s="21" t="s">
        <v>16</v>
      </c>
      <c r="H19" s="23"/>
      <c r="I19" s="23"/>
      <c r="J19" s="23"/>
      <c r="K19" s="24"/>
      <c r="M19" s="27"/>
      <c r="P19" s="24"/>
      <c r="Q19" s="24"/>
      <c r="U19" s="77"/>
      <c r="V19" s="29">
        <v>100</v>
      </c>
      <c r="W19" s="36">
        <v>105.06666666666668</v>
      </c>
      <c r="X19" s="37">
        <v>0.36233182378761253</v>
      </c>
    </row>
    <row r="20" spans="1:34" ht="15.6">
      <c r="A20" s="45"/>
      <c r="B20" s="12" t="s">
        <v>4</v>
      </c>
      <c r="C20" s="13">
        <v>3.43</v>
      </c>
      <c r="D20" s="14">
        <v>0.68193700856108452</v>
      </c>
      <c r="E20" s="14">
        <v>0.11033896736327686</v>
      </c>
      <c r="F20" s="44">
        <v>103.60000000000001</v>
      </c>
      <c r="G20" s="44">
        <v>0.49807731705238228</v>
      </c>
      <c r="H20" s="23"/>
      <c r="I20" s="23"/>
      <c r="J20" s="23"/>
      <c r="K20" s="24"/>
      <c r="M20" s="27"/>
      <c r="P20" s="24"/>
      <c r="Q20" s="24"/>
      <c r="U20" s="77"/>
      <c r="V20" s="29">
        <v>1000</v>
      </c>
      <c r="W20" s="36">
        <v>1664</v>
      </c>
      <c r="X20" s="37">
        <v>0.30049020793936737</v>
      </c>
    </row>
    <row r="21" spans="1:34" ht="16.2" thickBot="1">
      <c r="A21" s="46"/>
      <c r="B21" s="12" t="s">
        <v>5</v>
      </c>
      <c r="C21" s="15">
        <v>4.0599999999999996</v>
      </c>
      <c r="D21" s="14">
        <v>0.52074783463106533</v>
      </c>
      <c r="E21" s="14">
        <v>0.12151833101593701</v>
      </c>
      <c r="F21" s="44">
        <v>122.93333333333334</v>
      </c>
      <c r="G21" s="44">
        <v>0.40777208545681232</v>
      </c>
      <c r="H21" s="23"/>
      <c r="I21" s="23"/>
      <c r="J21" s="23"/>
      <c r="K21" s="24"/>
      <c r="M21" s="27"/>
      <c r="P21" s="24"/>
      <c r="Q21" s="24"/>
      <c r="U21" s="78"/>
      <c r="V21" s="30">
        <v>10000</v>
      </c>
      <c r="W21" s="42">
        <v>12460</v>
      </c>
      <c r="X21" s="43">
        <v>0.74952316095802207</v>
      </c>
    </row>
    <row r="22" spans="1:34" ht="15.6">
      <c r="A22" s="48"/>
      <c r="B22" s="12" t="s">
        <v>6</v>
      </c>
      <c r="C22" s="15">
        <v>4.67</v>
      </c>
      <c r="D22" s="14">
        <v>0.77276304258510309</v>
      </c>
      <c r="E22" s="14">
        <v>7.3799040867570609E-2</v>
      </c>
      <c r="F22" s="44">
        <v>86</v>
      </c>
      <c r="G22" s="44">
        <v>0.50963763752517643</v>
      </c>
      <c r="H22" s="23"/>
      <c r="I22" s="23"/>
      <c r="J22" s="23"/>
      <c r="K22" s="24"/>
      <c r="M22" s="27"/>
      <c r="P22" s="24"/>
      <c r="Q22" s="24"/>
      <c r="U22" s="76" t="s">
        <v>8</v>
      </c>
      <c r="V22" s="31">
        <v>0.23134228809034463</v>
      </c>
      <c r="W22" s="34">
        <v>2.7986666666666671</v>
      </c>
      <c r="X22" s="35">
        <v>0.34894412074594844</v>
      </c>
    </row>
    <row r="23" spans="1:34" ht="15.6">
      <c r="A23" s="49"/>
      <c r="B23" s="12" t="s">
        <v>7</v>
      </c>
      <c r="C23" s="15">
        <v>5.3</v>
      </c>
      <c r="D23" s="14">
        <v>0.53764152591622194</v>
      </c>
      <c r="E23" s="14">
        <v>6.9773321114026232E-2</v>
      </c>
      <c r="F23" s="44">
        <v>105.06666666666668</v>
      </c>
      <c r="G23" s="44">
        <v>0.36233182378761253</v>
      </c>
      <c r="H23" s="23"/>
      <c r="I23" s="23"/>
      <c r="J23" s="23"/>
      <c r="K23" s="24"/>
      <c r="M23" s="27"/>
      <c r="P23" s="24"/>
      <c r="Q23" s="24"/>
      <c r="U23" s="77"/>
      <c r="V23" s="29">
        <v>100</v>
      </c>
      <c r="W23" s="36">
        <v>84.666666666666671</v>
      </c>
      <c r="X23" s="37">
        <v>0.26261128714127707</v>
      </c>
    </row>
    <row r="24" spans="1:34" ht="15.6">
      <c r="A24" s="55"/>
      <c r="B24" s="12" t="s">
        <v>8</v>
      </c>
      <c r="C24" s="15">
        <v>6.5</v>
      </c>
      <c r="D24" s="14">
        <v>0.49160092641003106</v>
      </c>
      <c r="E24" s="14">
        <v>7.936955308298288E-2</v>
      </c>
      <c r="F24" s="44">
        <v>84.666666666666671</v>
      </c>
      <c r="G24" s="44">
        <v>0.26261128714127707</v>
      </c>
      <c r="H24" s="23"/>
      <c r="I24" s="23"/>
      <c r="J24" s="23"/>
      <c r="K24" s="24"/>
      <c r="M24" s="27"/>
      <c r="P24" s="24"/>
      <c r="Q24" s="24"/>
      <c r="U24" s="77"/>
      <c r="V24" s="29">
        <v>1000</v>
      </c>
      <c r="W24" s="36">
        <v>1636</v>
      </c>
      <c r="X24" s="37">
        <v>0.35889902800939144</v>
      </c>
    </row>
    <row r="25" spans="1:34" ht="16.2" thickBot="1">
      <c r="A25" s="56"/>
      <c r="B25" s="16" t="s">
        <v>9</v>
      </c>
      <c r="C25" s="17">
        <v>7.77</v>
      </c>
      <c r="D25" s="14">
        <v>1.3239858620597833</v>
      </c>
      <c r="E25" s="14">
        <v>0.2402768672101816</v>
      </c>
      <c r="F25" s="44">
        <v>43.466666666666661</v>
      </c>
      <c r="G25" s="44">
        <v>0.91652053244972576</v>
      </c>
      <c r="H25" s="23"/>
      <c r="I25" s="23"/>
      <c r="J25" s="23"/>
      <c r="K25" s="24"/>
      <c r="M25" s="27"/>
      <c r="P25" s="24"/>
      <c r="Q25" s="24"/>
      <c r="U25" s="78"/>
      <c r="V25" s="32">
        <v>10000</v>
      </c>
      <c r="W25" s="38">
        <v>10420</v>
      </c>
      <c r="X25" s="39">
        <v>4.288103607688134</v>
      </c>
    </row>
    <row r="26" spans="1:34" ht="15.6">
      <c r="A26" s="50"/>
      <c r="B26" s="16" t="s">
        <v>10</v>
      </c>
      <c r="C26" s="15">
        <v>8.25</v>
      </c>
      <c r="D26" s="14">
        <v>1.9916712800473189</v>
      </c>
      <c r="E26" s="14">
        <v>0.26114424813591341</v>
      </c>
      <c r="F26" s="44">
        <v>27.106666666666666</v>
      </c>
      <c r="G26" s="44">
        <v>2.659177915468236</v>
      </c>
      <c r="H26" s="23"/>
      <c r="I26" s="23"/>
      <c r="J26" s="23"/>
      <c r="K26" s="24"/>
      <c r="M26" s="27"/>
      <c r="P26" s="24"/>
      <c r="Q26" s="24"/>
      <c r="U26" s="82" t="s">
        <v>9</v>
      </c>
      <c r="V26" s="33">
        <v>0.23134228809034463</v>
      </c>
      <c r="W26" s="40">
        <v>3.3546666666666667</v>
      </c>
      <c r="X26" s="41">
        <v>0.25627758775825216</v>
      </c>
    </row>
    <row r="27" spans="1:34" ht="15.6">
      <c r="A27" s="51"/>
      <c r="B27" s="16" t="s">
        <v>11</v>
      </c>
      <c r="C27" s="15">
        <v>3.9</v>
      </c>
      <c r="D27" s="14">
        <v>0.65083022800033674</v>
      </c>
      <c r="E27" s="14">
        <v>0.11302805812098282</v>
      </c>
      <c r="F27" s="44">
        <v>148.4</v>
      </c>
      <c r="G27" s="44">
        <v>0.66414686802094158</v>
      </c>
      <c r="H27" s="23"/>
      <c r="I27" s="23"/>
      <c r="J27" s="23"/>
      <c r="K27" s="24"/>
      <c r="M27" s="27"/>
      <c r="P27" s="24"/>
      <c r="Q27" s="24"/>
      <c r="U27" s="83"/>
      <c r="V27" s="29">
        <v>100</v>
      </c>
      <c r="W27" s="36">
        <v>43.466666666666661</v>
      </c>
      <c r="X27" s="37">
        <v>0.91652053244972576</v>
      </c>
    </row>
    <row r="28" spans="1:34" ht="15.6">
      <c r="A28" s="47"/>
      <c r="B28" s="16" t="s">
        <v>12</v>
      </c>
      <c r="C28" s="15">
        <v>5.17</v>
      </c>
      <c r="D28" s="14">
        <v>0.49710535971867775</v>
      </c>
      <c r="E28" s="14">
        <v>0.12172730057213799</v>
      </c>
      <c r="F28" s="44">
        <v>145.86666666666665</v>
      </c>
      <c r="G28" s="44">
        <v>0.45820668214241406</v>
      </c>
      <c r="H28" s="23"/>
      <c r="I28" s="23"/>
      <c r="J28" s="23"/>
      <c r="K28" s="24"/>
      <c r="M28" s="27"/>
      <c r="P28" s="24"/>
      <c r="Q28" s="24"/>
      <c r="U28" s="83"/>
      <c r="V28" s="29">
        <v>1000</v>
      </c>
      <c r="W28" s="36">
        <v>832</v>
      </c>
      <c r="X28" s="37">
        <v>3.0314958706413169</v>
      </c>
    </row>
    <row r="29" spans="1:34" ht="16.2" thickBot="1">
      <c r="A29" s="53"/>
      <c r="B29" s="16" t="s">
        <v>13</v>
      </c>
      <c r="C29" s="15">
        <v>6.43</v>
      </c>
      <c r="D29" s="14">
        <v>0.3388556177032952</v>
      </c>
      <c r="E29" s="14">
        <v>6.1374052542253921E-2</v>
      </c>
      <c r="F29" s="44">
        <v>123.60000000000001</v>
      </c>
      <c r="G29" s="44">
        <v>0.26969574116823913</v>
      </c>
      <c r="H29" s="23"/>
      <c r="I29" s="23"/>
      <c r="J29" s="23"/>
      <c r="K29" s="24"/>
      <c r="M29" s="27"/>
      <c r="P29" s="24"/>
      <c r="Q29" s="24"/>
      <c r="U29" s="84"/>
      <c r="V29" s="30">
        <v>10000</v>
      </c>
      <c r="W29" s="42">
        <v>3848</v>
      </c>
      <c r="X29" s="43">
        <v>84.656432481253432</v>
      </c>
    </row>
    <row r="30" spans="1:34" ht="15.6">
      <c r="A30" s="54"/>
      <c r="B30" s="10" t="s">
        <v>14</v>
      </c>
      <c r="C30" s="17">
        <v>5.62</v>
      </c>
      <c r="D30" s="14">
        <v>2.5386552228657453</v>
      </c>
      <c r="E30" s="14">
        <v>0.25057644194825546</v>
      </c>
      <c r="F30" s="44">
        <v>48.373333333333335</v>
      </c>
      <c r="G30" s="44">
        <v>16.720961151446716</v>
      </c>
      <c r="H30" s="23"/>
      <c r="I30" s="23"/>
      <c r="J30" s="23"/>
      <c r="K30" s="23"/>
      <c r="M30" s="27"/>
      <c r="P30" s="24"/>
      <c r="Q30" s="24"/>
      <c r="U30" s="82" t="s">
        <v>10</v>
      </c>
      <c r="V30" s="31">
        <v>0.23134228809034463</v>
      </c>
      <c r="W30" s="34">
        <v>2.829333333333333</v>
      </c>
      <c r="X30" s="35">
        <v>0.52363084411048033</v>
      </c>
      <c r="AH30" t="s">
        <v>28</v>
      </c>
    </row>
    <row r="31" spans="1:34" ht="15.6">
      <c r="B31" s="10" t="s">
        <v>20</v>
      </c>
      <c r="C31" s="17">
        <v>5.92</v>
      </c>
      <c r="D31" s="14">
        <v>0.46003159427378304</v>
      </c>
      <c r="E31" s="14">
        <v>6.5069359581301667E-2</v>
      </c>
      <c r="F31" s="44">
        <v>102.93333333333334</v>
      </c>
      <c r="G31" s="44">
        <v>0.29688457317808753</v>
      </c>
      <c r="H31" s="23"/>
      <c r="I31" s="23"/>
      <c r="J31" s="23"/>
      <c r="K31" s="23"/>
      <c r="M31" s="27"/>
      <c r="P31" s="24"/>
      <c r="Q31" s="24"/>
      <c r="U31" s="83"/>
      <c r="V31" s="29">
        <v>100</v>
      </c>
      <c r="W31" s="36">
        <v>27.106666666666666</v>
      </c>
      <c r="X31" s="37">
        <v>2.659177915468236</v>
      </c>
    </row>
    <row r="32" spans="1:34" ht="15.6">
      <c r="B32" s="3" t="s">
        <v>60</v>
      </c>
      <c r="C32" s="2"/>
      <c r="D32" s="2"/>
      <c r="E32" s="2"/>
      <c r="F32" s="1"/>
      <c r="G32" s="1"/>
      <c r="H32" s="23"/>
      <c r="I32" s="23"/>
      <c r="J32" s="23"/>
      <c r="K32" s="23"/>
      <c r="M32" s="27"/>
      <c r="P32" s="24"/>
      <c r="Q32" s="24"/>
      <c r="U32" s="83"/>
      <c r="V32" s="29">
        <v>1000</v>
      </c>
      <c r="W32" s="36">
        <v>470</v>
      </c>
      <c r="X32" s="37">
        <v>18.916150984076289</v>
      </c>
    </row>
    <row r="33" spans="1:24" ht="18.600000000000001" thickBot="1">
      <c r="B33" s="10" t="s">
        <v>0</v>
      </c>
      <c r="C33" s="11" t="s">
        <v>1</v>
      </c>
      <c r="D33" s="11" t="s">
        <v>2</v>
      </c>
      <c r="E33" s="11" t="s">
        <v>3</v>
      </c>
      <c r="F33" s="10" t="s">
        <v>15</v>
      </c>
      <c r="G33" s="10" t="s">
        <v>16</v>
      </c>
      <c r="H33" s="1"/>
      <c r="I33" s="1"/>
      <c r="J33" s="1"/>
      <c r="K33" s="1"/>
      <c r="M33" s="27"/>
      <c r="U33" s="84"/>
      <c r="V33" s="32">
        <v>10000</v>
      </c>
      <c r="W33" s="38">
        <v>2230</v>
      </c>
      <c r="X33" s="39">
        <v>305.91595955509865</v>
      </c>
    </row>
    <row r="34" spans="1:24" ht="15.6">
      <c r="A34" s="45"/>
      <c r="B34" s="12" t="s">
        <v>4</v>
      </c>
      <c r="C34" s="13">
        <v>3.43</v>
      </c>
      <c r="D34" s="14">
        <v>-0.53400456940132124</v>
      </c>
      <c r="E34" s="14">
        <v>7.9293848534308597E-2</v>
      </c>
      <c r="F34" s="44">
        <v>1504</v>
      </c>
      <c r="G34" s="44">
        <v>0.43978789040343147</v>
      </c>
      <c r="H34" s="1"/>
      <c r="I34" s="1"/>
      <c r="J34" s="1"/>
      <c r="K34" s="1"/>
      <c r="M34" s="27"/>
      <c r="U34" s="82" t="s">
        <v>11</v>
      </c>
      <c r="V34" s="33">
        <v>0.23134228809034463</v>
      </c>
      <c r="W34" s="40">
        <v>7.0040000000000004</v>
      </c>
      <c r="X34" s="41">
        <v>0.60933046971646032</v>
      </c>
    </row>
    <row r="35" spans="1:24" ht="15.6">
      <c r="A35" s="46"/>
      <c r="B35" s="12" t="s">
        <v>5</v>
      </c>
      <c r="C35" s="15">
        <v>4.0599999999999996</v>
      </c>
      <c r="D35" s="14">
        <v>-0.79073094114545428</v>
      </c>
      <c r="E35" s="14">
        <v>6.7054669349015938E-2</v>
      </c>
      <c r="F35" s="44">
        <v>1634</v>
      </c>
      <c r="G35" s="44">
        <v>0.26455812932818151</v>
      </c>
      <c r="H35" s="1"/>
      <c r="I35" s="1"/>
      <c r="J35" s="1"/>
      <c r="K35" s="1"/>
      <c r="M35" s="27"/>
      <c r="U35" s="83"/>
      <c r="V35" s="29">
        <v>100</v>
      </c>
      <c r="W35" s="36">
        <v>148.4</v>
      </c>
      <c r="X35" s="37">
        <v>0.66414686802094158</v>
      </c>
    </row>
    <row r="36" spans="1:24" ht="15.6">
      <c r="A36" s="48"/>
      <c r="B36" s="12" t="s">
        <v>6</v>
      </c>
      <c r="C36" s="15">
        <v>4.67</v>
      </c>
      <c r="D36" s="14">
        <v>-0.45245160365684578</v>
      </c>
      <c r="E36" s="14">
        <v>4.4510491835481336E-2</v>
      </c>
      <c r="F36" s="44">
        <v>1126</v>
      </c>
      <c r="G36" s="44">
        <v>0.39727092982701256</v>
      </c>
      <c r="H36" s="1"/>
      <c r="I36" s="1"/>
      <c r="J36" s="1"/>
      <c r="K36" s="1"/>
      <c r="M36" s="27"/>
      <c r="U36" s="83"/>
      <c r="V36" s="29">
        <v>1000</v>
      </c>
      <c r="W36" s="36">
        <v>1980</v>
      </c>
      <c r="X36" s="37">
        <v>0.28151513608179035</v>
      </c>
    </row>
    <row r="37" spans="1:24" ht="16.2" thickBot="1">
      <c r="A37" s="49"/>
      <c r="B37" s="12" t="s">
        <v>7</v>
      </c>
      <c r="C37" s="15">
        <v>5.3</v>
      </c>
      <c r="D37" s="14">
        <v>-0.7433229977197362</v>
      </c>
      <c r="E37" s="14">
        <v>4.0242234285782108E-2</v>
      </c>
      <c r="F37" s="44">
        <v>1664</v>
      </c>
      <c r="G37" s="44">
        <v>0.30049020793936737</v>
      </c>
      <c r="H37" s="1"/>
      <c r="I37" s="1"/>
      <c r="J37" s="1"/>
      <c r="K37" s="1"/>
      <c r="M37" s="27"/>
      <c r="U37" s="84"/>
      <c r="V37" s="30">
        <v>10000</v>
      </c>
      <c r="W37" s="42">
        <v>14140</v>
      </c>
      <c r="X37" s="43">
        <v>0.56031348340090548</v>
      </c>
    </row>
    <row r="38" spans="1:24" ht="15.6">
      <c r="A38" s="55"/>
      <c r="B38" s="12" t="s">
        <v>8</v>
      </c>
      <c r="C38" s="15">
        <v>6.5</v>
      </c>
      <c r="D38" s="14">
        <v>-0.65881101718130475</v>
      </c>
      <c r="E38" s="14">
        <v>4.1422664206022808E-2</v>
      </c>
      <c r="F38" s="44">
        <v>1636</v>
      </c>
      <c r="G38" s="44">
        <v>0.35889902800939144</v>
      </c>
      <c r="H38" s="1"/>
      <c r="I38" s="1"/>
      <c r="J38" s="1"/>
      <c r="K38" s="1"/>
      <c r="M38" s="27"/>
      <c r="U38" s="82" t="s">
        <v>12</v>
      </c>
      <c r="V38" s="31">
        <v>0.23134228809034463</v>
      </c>
      <c r="W38" s="34">
        <v>6.4319999999999995</v>
      </c>
      <c r="X38" s="35">
        <v>0.36310097568035687</v>
      </c>
    </row>
    <row r="39" spans="1:24" ht="15.6">
      <c r="A39" s="56"/>
      <c r="B39" s="16" t="s">
        <v>9</v>
      </c>
      <c r="C39" s="17">
        <v>7.77</v>
      </c>
      <c r="D39" s="14">
        <v>0.56153365470549255</v>
      </c>
      <c r="E39" s="14">
        <v>0.15183977676457672</v>
      </c>
      <c r="F39" s="44">
        <v>832</v>
      </c>
      <c r="G39" s="44">
        <v>3.0314958706413169</v>
      </c>
      <c r="H39" s="1"/>
      <c r="I39" s="1"/>
      <c r="J39" s="1"/>
      <c r="K39" s="1"/>
      <c r="M39" s="27"/>
      <c r="U39" s="83"/>
      <c r="V39" s="29">
        <v>100</v>
      </c>
      <c r="W39" s="36">
        <v>145.86666666666665</v>
      </c>
      <c r="X39" s="37">
        <v>0.45820668214241406</v>
      </c>
    </row>
    <row r="40" spans="1:24" ht="15.6">
      <c r="A40" s="50"/>
      <c r="B40" s="16" t="s">
        <v>10</v>
      </c>
      <c r="C40" s="15">
        <v>8.25</v>
      </c>
      <c r="D40" s="14">
        <v>1.6047349138535105</v>
      </c>
      <c r="E40" s="14">
        <v>7.6177879390453285E-2</v>
      </c>
      <c r="F40" s="44">
        <v>470</v>
      </c>
      <c r="G40" s="44">
        <v>18.916150984076289</v>
      </c>
      <c r="H40" s="1"/>
      <c r="I40" s="1"/>
      <c r="J40" s="1"/>
      <c r="M40" s="27"/>
      <c r="U40" s="83"/>
      <c r="V40" s="29">
        <v>1000</v>
      </c>
      <c r="W40" s="36">
        <v>2204</v>
      </c>
      <c r="X40" s="37">
        <v>0.29139741032740635</v>
      </c>
    </row>
    <row r="41" spans="1:24" ht="16.2" thickBot="1">
      <c r="A41" s="51"/>
      <c r="B41" s="16" t="s">
        <v>11</v>
      </c>
      <c r="C41" s="15">
        <v>3.9</v>
      </c>
      <c r="D41" s="14">
        <v>-0.84716343995488175</v>
      </c>
      <c r="E41" s="14">
        <v>0.11651232062874184</v>
      </c>
      <c r="F41" s="44">
        <v>1980</v>
      </c>
      <c r="G41" s="44">
        <v>0.28151513608179035</v>
      </c>
      <c r="H41" s="1"/>
      <c r="I41" s="1"/>
      <c r="J41" s="1"/>
      <c r="M41" s="27"/>
      <c r="U41" s="84"/>
      <c r="V41" s="32">
        <v>10000</v>
      </c>
      <c r="W41" s="38">
        <v>15800</v>
      </c>
      <c r="X41" s="39">
        <v>0.75608046741764912</v>
      </c>
    </row>
    <row r="42" spans="1:24" ht="15.6">
      <c r="A42" s="47"/>
      <c r="B42" s="16" t="s">
        <v>12</v>
      </c>
      <c r="C42" s="15">
        <v>5.17</v>
      </c>
      <c r="D42" s="14">
        <v>-0.87872590233916981</v>
      </c>
      <c r="E42" s="14">
        <v>5.1686680966607779E-2</v>
      </c>
      <c r="F42" s="44">
        <v>2204</v>
      </c>
      <c r="G42" s="44">
        <v>0.29139741032740635</v>
      </c>
      <c r="H42" s="1"/>
      <c r="I42" s="1"/>
      <c r="J42" s="1"/>
      <c r="M42" s="27"/>
      <c r="U42" s="82" t="s">
        <v>13</v>
      </c>
      <c r="V42" s="33">
        <v>0.23134228809034463</v>
      </c>
      <c r="W42" s="40">
        <v>4.9906666666666668</v>
      </c>
      <c r="X42" s="41">
        <v>0.41072664140631182</v>
      </c>
    </row>
    <row r="43" spans="1:24" ht="15.6">
      <c r="A43" s="53"/>
      <c r="B43" s="16" t="s">
        <v>13</v>
      </c>
      <c r="C43" s="15">
        <v>6.43</v>
      </c>
      <c r="D43" s="14">
        <v>-0.78432501590109638</v>
      </c>
      <c r="E43" s="14">
        <v>4.1747601551171187E-2</v>
      </c>
      <c r="F43" s="44">
        <v>2362</v>
      </c>
      <c r="G43" s="44">
        <v>0.38811003977475877</v>
      </c>
      <c r="H43" s="1"/>
      <c r="I43" s="1"/>
      <c r="J43" s="1"/>
      <c r="M43" s="27"/>
      <c r="U43" s="83"/>
      <c r="V43" s="29">
        <v>100</v>
      </c>
      <c r="W43" s="36">
        <v>123.60000000000001</v>
      </c>
      <c r="X43" s="37">
        <v>0.26969574116823913</v>
      </c>
    </row>
    <row r="44" spans="1:24" ht="15.6">
      <c r="A44" s="54"/>
      <c r="B44" s="10" t="s">
        <v>14</v>
      </c>
      <c r="C44" s="17">
        <v>5.62</v>
      </c>
      <c r="D44" s="14">
        <v>2.3233777413743293</v>
      </c>
      <c r="E44" s="14">
        <v>7.5370709771630295E-2</v>
      </c>
      <c r="F44" s="44">
        <v>714</v>
      </c>
      <c r="G44" s="44">
        <v>150.34048714611274</v>
      </c>
      <c r="H44" s="1"/>
      <c r="I44" s="1"/>
      <c r="J44" s="1"/>
      <c r="M44" s="27"/>
      <c r="U44" s="83"/>
      <c r="V44" s="29">
        <v>1000</v>
      </c>
      <c r="W44" s="36">
        <v>2362</v>
      </c>
      <c r="X44" s="37">
        <v>0.38811003977475877</v>
      </c>
    </row>
    <row r="45" spans="1:24" ht="16.2" thickBot="1">
      <c r="B45" s="10" t="s">
        <v>20</v>
      </c>
      <c r="C45" s="17">
        <v>5.92</v>
      </c>
      <c r="D45" s="14">
        <v>-0.35670505927952179</v>
      </c>
      <c r="E45" s="14">
        <v>8.8461844331744754E-2</v>
      </c>
      <c r="F45" s="44">
        <v>715</v>
      </c>
      <c r="G45" s="44">
        <v>0.31448575802044221</v>
      </c>
      <c r="H45" s="1"/>
      <c r="I45" s="1"/>
      <c r="J45" s="1"/>
      <c r="M45" s="27"/>
      <c r="U45" s="84"/>
      <c r="V45" s="30">
        <v>10000</v>
      </c>
      <c r="W45" s="42">
        <v>15080</v>
      </c>
      <c r="X45" s="43">
        <v>1.988267286231638</v>
      </c>
    </row>
    <row r="46" spans="1:24" ht="16.2" thickBot="1">
      <c r="B46" s="3" t="s">
        <v>61</v>
      </c>
      <c r="C46" s="2"/>
      <c r="D46" s="2"/>
      <c r="E46" s="2"/>
      <c r="F46" s="1"/>
      <c r="G46" s="1"/>
      <c r="H46" s="1"/>
      <c r="I46" s="1"/>
      <c r="J46" s="1"/>
      <c r="M46" s="27"/>
      <c r="U46" s="73" t="s">
        <v>14</v>
      </c>
      <c r="V46" s="31">
        <v>0.23134228809034463</v>
      </c>
      <c r="W46" s="34">
        <v>11.690666666666667</v>
      </c>
      <c r="X46" s="35">
        <v>0.20022074717094254</v>
      </c>
    </row>
    <row r="47" spans="1:24" ht="18">
      <c r="B47" s="10" t="s">
        <v>0</v>
      </c>
      <c r="C47" s="11" t="s">
        <v>1</v>
      </c>
      <c r="D47" s="11" t="s">
        <v>2</v>
      </c>
      <c r="E47" s="11" t="s">
        <v>3</v>
      </c>
      <c r="F47" s="10" t="s">
        <v>15</v>
      </c>
      <c r="G47" s="10" t="s">
        <v>16</v>
      </c>
      <c r="H47" s="1"/>
      <c r="I47" s="105" t="s">
        <v>0</v>
      </c>
      <c r="J47" s="106" t="s">
        <v>35</v>
      </c>
      <c r="K47" s="107" t="s">
        <v>36</v>
      </c>
      <c r="L47" s="107" t="s">
        <v>37</v>
      </c>
      <c r="M47" s="108" t="s">
        <v>38</v>
      </c>
      <c r="U47" s="74"/>
      <c r="V47" s="29">
        <v>100</v>
      </c>
      <c r="W47" s="36">
        <v>48.373333333333335</v>
      </c>
      <c r="X47" s="37">
        <v>16.720961151446716</v>
      </c>
    </row>
    <row r="48" spans="1:24" ht="15.6">
      <c r="A48" s="45"/>
      <c r="B48" s="12" t="s">
        <v>4</v>
      </c>
      <c r="C48" s="13">
        <v>3.43</v>
      </c>
      <c r="D48" s="14">
        <v>-1.2513538482307307</v>
      </c>
      <c r="E48" s="14">
        <v>0.24607028420619281</v>
      </c>
      <c r="F48" s="44">
        <v>9880</v>
      </c>
      <c r="G48" s="44">
        <v>0.5538639471056539</v>
      </c>
      <c r="H48" s="1"/>
      <c r="I48" s="109" t="s">
        <v>4</v>
      </c>
      <c r="J48" s="59">
        <v>3.43</v>
      </c>
      <c r="K48" s="14">
        <f>MEDIAN(D6,D20,D34,D48)</f>
        <v>7.3966219579881698E-2</v>
      </c>
      <c r="L48" s="14">
        <f>MIN(D6,D20,D34,D48)</f>
        <v>-1.2513538482307307</v>
      </c>
      <c r="M48" s="110">
        <f>MAX(D6,D20,D34,D48)</f>
        <v>2.0345259032435639</v>
      </c>
      <c r="U48" s="74"/>
      <c r="V48" s="29">
        <v>1000</v>
      </c>
      <c r="W48" s="36">
        <v>714</v>
      </c>
      <c r="X48" s="37">
        <v>150.34048714611274</v>
      </c>
    </row>
    <row r="49" spans="1:24" ht="16.2" thickBot="1">
      <c r="A49" s="46"/>
      <c r="B49" s="12" t="s">
        <v>5</v>
      </c>
      <c r="C49" s="15">
        <v>4.0599999999999996</v>
      </c>
      <c r="D49" s="14">
        <v>-1.4780419422213733</v>
      </c>
      <c r="E49" s="14">
        <v>0.12142697642581624</v>
      </c>
      <c r="F49" s="44">
        <v>11120</v>
      </c>
      <c r="G49" s="44">
        <v>0.36988170001537957</v>
      </c>
      <c r="H49" s="1"/>
      <c r="I49" s="109" t="s">
        <v>5</v>
      </c>
      <c r="J49" s="15">
        <v>4.0599999999999996</v>
      </c>
      <c r="K49" s="14">
        <f t="shared" ref="K49:K59" si="0">MEDIAN(D7,D21,D35,D49)</f>
        <v>-0.13499155325719447</v>
      </c>
      <c r="L49" s="14">
        <f t="shared" ref="L49:L59" si="1">MIN(D7,D21,D35,D49)</f>
        <v>-1.4780419422213733</v>
      </c>
      <c r="M49" s="110">
        <f t="shared" ref="M49:M59" si="2">MAX(D7,D21,D35,D49)</f>
        <v>2.0524172402686744</v>
      </c>
      <c r="U49" s="75"/>
      <c r="V49" s="32">
        <v>10000</v>
      </c>
      <c r="W49" s="38">
        <v>3102</v>
      </c>
      <c r="X49" s="39">
        <v>1813.5670645714395</v>
      </c>
    </row>
    <row r="50" spans="1:24" ht="15.6">
      <c r="A50" s="48"/>
      <c r="B50" s="12" t="s">
        <v>6</v>
      </c>
      <c r="C50" s="15">
        <v>4.67</v>
      </c>
      <c r="D50" s="14">
        <v>-0.98824908496917263</v>
      </c>
      <c r="E50" s="14">
        <v>0.14916062417418252</v>
      </c>
      <c r="F50" s="44">
        <v>7940</v>
      </c>
      <c r="G50" s="44">
        <v>0.81577692635552235</v>
      </c>
      <c r="H50" s="1"/>
      <c r="I50" s="109" t="s">
        <v>6</v>
      </c>
      <c r="J50" s="15">
        <v>4.67</v>
      </c>
      <c r="K50" s="14">
        <f t="shared" si="0"/>
        <v>0.16015571946412865</v>
      </c>
      <c r="L50" s="14">
        <f t="shared" si="1"/>
        <v>-0.98824908496917263</v>
      </c>
      <c r="M50" s="110">
        <f t="shared" si="2"/>
        <v>2.1186960953462606</v>
      </c>
      <c r="U50" s="73" t="s">
        <v>21</v>
      </c>
      <c r="V50" s="31">
        <v>0.23134228809034463</v>
      </c>
      <c r="W50" s="34">
        <v>4.1213333333333333</v>
      </c>
      <c r="X50" s="35">
        <v>0.39673372928097184</v>
      </c>
    </row>
    <row r="51" spans="1:24" ht="15.6">
      <c r="A51" s="49"/>
      <c r="B51" s="12" t="s">
        <v>7</v>
      </c>
      <c r="C51" s="15">
        <v>5.3</v>
      </c>
      <c r="D51" s="14">
        <v>-1.2207329848308448</v>
      </c>
      <c r="E51" s="14">
        <v>6.5394052304966754E-2</v>
      </c>
      <c r="F51" s="44">
        <v>12460</v>
      </c>
      <c r="G51" s="44">
        <v>0.74952316095802207</v>
      </c>
      <c r="H51" s="1"/>
      <c r="I51" s="109" t="s">
        <v>7</v>
      </c>
      <c r="J51" s="15">
        <v>5.3</v>
      </c>
      <c r="K51" s="14">
        <f t="shared" si="0"/>
        <v>-0.10284073590175713</v>
      </c>
      <c r="L51" s="14">
        <f t="shared" si="1"/>
        <v>-1.2207329848308448</v>
      </c>
      <c r="M51" s="110">
        <f t="shared" si="2"/>
        <v>2.0047479188771238</v>
      </c>
      <c r="U51" s="74"/>
      <c r="V51" s="29">
        <v>100</v>
      </c>
      <c r="W51" s="36">
        <v>102.93333333333334</v>
      </c>
      <c r="X51" s="37">
        <v>0.29688457317808753</v>
      </c>
    </row>
    <row r="52" spans="1:24" ht="15.6">
      <c r="A52" s="55"/>
      <c r="B52" s="12" t="s">
        <v>8</v>
      </c>
      <c r="C52" s="15">
        <v>6.5</v>
      </c>
      <c r="D52" s="14">
        <v>-0.38560244887775597</v>
      </c>
      <c r="E52" s="14">
        <v>0.26122741270082783</v>
      </c>
      <c r="F52" s="44">
        <v>10420</v>
      </c>
      <c r="G52" s="44">
        <v>4.288103607688134</v>
      </c>
      <c r="H52" s="1"/>
      <c r="I52" s="109" t="s">
        <v>8</v>
      </c>
      <c r="J52" s="15">
        <v>6.5</v>
      </c>
      <c r="K52" s="14">
        <f t="shared" si="0"/>
        <v>5.2999238766137546E-2</v>
      </c>
      <c r="L52" s="14">
        <f t="shared" si="1"/>
        <v>-0.65881101718130475</v>
      </c>
      <c r="M52" s="110">
        <f t="shared" si="2"/>
        <v>2.095804710236377</v>
      </c>
      <c r="U52" s="74"/>
      <c r="V52" s="29">
        <v>1000</v>
      </c>
      <c r="W52" s="36">
        <v>715</v>
      </c>
      <c r="X52" s="37">
        <v>0.31448575802044221</v>
      </c>
    </row>
    <row r="53" spans="1:24" ht="16.2" thickBot="1">
      <c r="A53" s="56"/>
      <c r="B53" s="16" t="s">
        <v>9</v>
      </c>
      <c r="C53" s="17">
        <v>7.77</v>
      </c>
      <c r="D53" s="14">
        <v>1.3424248994923789</v>
      </c>
      <c r="E53" s="14">
        <v>0.29762586603969177</v>
      </c>
      <c r="F53" s="44">
        <v>3848</v>
      </c>
      <c r="G53" s="44">
        <v>84.656432481253432</v>
      </c>
      <c r="H53" s="1"/>
      <c r="I53" s="111" t="s">
        <v>9</v>
      </c>
      <c r="J53" s="17">
        <v>7.77</v>
      </c>
      <c r="K53" s="14">
        <f t="shared" si="0"/>
        <v>1.3332053807760811</v>
      </c>
      <c r="L53" s="14">
        <f t="shared" si="1"/>
        <v>0.56153365470549255</v>
      </c>
      <c r="M53" s="110">
        <f t="shared" si="2"/>
        <v>1.8830612541116547</v>
      </c>
      <c r="U53" s="75"/>
      <c r="V53" s="32">
        <v>10000</v>
      </c>
      <c r="W53" s="38">
        <v>13160</v>
      </c>
      <c r="X53" s="39">
        <v>1.7543039122050497</v>
      </c>
    </row>
    <row r="54" spans="1:24" ht="15.6">
      <c r="A54" s="50"/>
      <c r="B54" s="16" t="s">
        <v>10</v>
      </c>
      <c r="C54" s="15">
        <v>8.25</v>
      </c>
      <c r="D54" s="14">
        <v>2.137297271556367</v>
      </c>
      <c r="E54" s="14">
        <v>0.24506212899233892</v>
      </c>
      <c r="F54" s="44">
        <v>2230</v>
      </c>
      <c r="G54" s="44">
        <v>305.91595955509865</v>
      </c>
      <c r="H54" s="1"/>
      <c r="I54" s="111" t="s">
        <v>10</v>
      </c>
      <c r="J54" s="15">
        <v>8.25</v>
      </c>
      <c r="K54" s="14">
        <f t="shared" si="0"/>
        <v>2.0644842758018429</v>
      </c>
      <c r="L54" s="14">
        <f t="shared" si="1"/>
        <v>1.6047349138535105</v>
      </c>
      <c r="M54" s="110">
        <f t="shared" si="2"/>
        <v>2.2673411042727989</v>
      </c>
    </row>
    <row r="55" spans="1:24" ht="15.6">
      <c r="A55" s="51"/>
      <c r="B55" s="16" t="s">
        <v>11</v>
      </c>
      <c r="C55" s="15">
        <v>3.9</v>
      </c>
      <c r="D55" s="14">
        <v>-1.4020183359917893</v>
      </c>
      <c r="E55" s="14">
        <v>0.19216269234527217</v>
      </c>
      <c r="F55" s="44">
        <v>14140</v>
      </c>
      <c r="G55" s="44">
        <v>0.56031348340090548</v>
      </c>
      <c r="H55" s="1"/>
      <c r="I55" s="111" t="s">
        <v>11</v>
      </c>
      <c r="J55" s="15">
        <v>3.9</v>
      </c>
      <c r="K55" s="14">
        <f t="shared" si="0"/>
        <v>-9.8166605977272559E-2</v>
      </c>
      <c r="L55" s="14">
        <f t="shared" si="1"/>
        <v>-1.4020183359917893</v>
      </c>
      <c r="M55" s="110">
        <f t="shared" si="2"/>
        <v>1.939506758255918</v>
      </c>
    </row>
    <row r="56" spans="1:24" ht="15.6">
      <c r="A56" s="47"/>
      <c r="B56" s="16" t="s">
        <v>12</v>
      </c>
      <c r="C56" s="15">
        <v>5.17</v>
      </c>
      <c r="D56" s="14">
        <v>-1.3200890683106732</v>
      </c>
      <c r="E56" s="14">
        <v>0.17969842277436743</v>
      </c>
      <c r="F56" s="44">
        <v>15800</v>
      </c>
      <c r="G56" s="44">
        <v>0.75608046741764912</v>
      </c>
      <c r="H56" s="1"/>
      <c r="I56" s="111" t="s">
        <v>12</v>
      </c>
      <c r="J56" s="15">
        <v>5.17</v>
      </c>
      <c r="K56" s="14">
        <f t="shared" si="0"/>
        <v>-0.19081027131024597</v>
      </c>
      <c r="L56" s="14">
        <f t="shared" si="1"/>
        <v>-1.3200890683106732</v>
      </c>
      <c r="M56" s="110">
        <f t="shared" si="2"/>
        <v>1.7516813801568705</v>
      </c>
    </row>
    <row r="57" spans="1:24" ht="15.6">
      <c r="A57" s="53"/>
      <c r="B57" s="16" t="s">
        <v>13</v>
      </c>
      <c r="C57" s="15">
        <v>6.43</v>
      </c>
      <c r="D57" s="14">
        <v>-0.87992657458480572</v>
      </c>
      <c r="E57" s="14">
        <v>0.19574451186537045</v>
      </c>
      <c r="F57" s="44">
        <v>15080</v>
      </c>
      <c r="G57" s="44">
        <v>1.988267286231638</v>
      </c>
      <c r="H57" s="1"/>
      <c r="I57" s="111" t="s">
        <v>13</v>
      </c>
      <c r="J57" s="15">
        <v>6.43</v>
      </c>
      <c r="K57" s="14">
        <f t="shared" si="0"/>
        <v>-0.22273469909890053</v>
      </c>
      <c r="L57" s="14">
        <f t="shared" si="1"/>
        <v>-0.87992657458480572</v>
      </c>
      <c r="M57" s="110">
        <f t="shared" si="2"/>
        <v>1.9153943101572213</v>
      </c>
    </row>
    <row r="58" spans="1:24" ht="15.6">
      <c r="A58" s="54"/>
      <c r="B58" s="10" t="s">
        <v>14</v>
      </c>
      <c r="C58" s="17">
        <v>5.62</v>
      </c>
      <c r="D58" s="14">
        <v>2.766891826673096</v>
      </c>
      <c r="E58" s="14">
        <v>4.630709892308893E-2</v>
      </c>
      <c r="F58" s="44">
        <v>3102</v>
      </c>
      <c r="G58" s="44">
        <v>1813.5670645714395</v>
      </c>
      <c r="H58" s="1"/>
      <c r="I58" s="112" t="s">
        <v>14</v>
      </c>
      <c r="J58" s="17">
        <v>5.62</v>
      </c>
      <c r="K58" s="14">
        <f t="shared" si="0"/>
        <v>2.4310164821200373</v>
      </c>
      <c r="L58" s="14">
        <f t="shared" si="1"/>
        <v>1.2336697999651591</v>
      </c>
      <c r="M58" s="110">
        <f t="shared" si="2"/>
        <v>2.766891826673096</v>
      </c>
    </row>
    <row r="59" spans="1:24" ht="16.2" thickBot="1">
      <c r="B59" s="10" t="s">
        <v>20</v>
      </c>
      <c r="C59" s="17">
        <v>5.92</v>
      </c>
      <c r="D59" s="14">
        <v>-0.87515105739708487</v>
      </c>
      <c r="E59" s="14">
        <v>0.1937176942510701</v>
      </c>
      <c r="F59" s="44">
        <v>13160</v>
      </c>
      <c r="G59" s="44">
        <v>1.7543039122050497</v>
      </c>
      <c r="H59" s="2"/>
      <c r="I59" s="113" t="s">
        <v>20</v>
      </c>
      <c r="J59" s="114">
        <v>5.92</v>
      </c>
      <c r="K59" s="115">
        <f t="shared" si="0"/>
        <v>5.1663267497130627E-2</v>
      </c>
      <c r="L59" s="115">
        <f t="shared" si="1"/>
        <v>-0.87515105739708487</v>
      </c>
      <c r="M59" s="116">
        <f t="shared" si="2"/>
        <v>1.9834613829716927</v>
      </c>
    </row>
  </sheetData>
  <mergeCells count="14">
    <mergeCell ref="U50:U53"/>
    <mergeCell ref="B2:G2"/>
    <mergeCell ref="U46:U49"/>
    <mergeCell ref="U22:U25"/>
    <mergeCell ref="U26:U29"/>
    <mergeCell ref="U30:U33"/>
    <mergeCell ref="U34:U37"/>
    <mergeCell ref="U38:U41"/>
    <mergeCell ref="U42:U45"/>
    <mergeCell ref="U2:X2"/>
    <mergeCell ref="U6:U9"/>
    <mergeCell ref="U10:U13"/>
    <mergeCell ref="U14:U17"/>
    <mergeCell ref="U18:U21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G13"/>
  <sheetViews>
    <sheetView tabSelected="1" topLeftCell="A187" workbookViewId="0">
      <selection activeCell="F193" sqref="F193"/>
    </sheetView>
  </sheetViews>
  <sheetFormatPr defaultRowHeight="14.4"/>
  <cols>
    <col min="6" max="6" width="12" bestFit="1" customWidth="1"/>
  </cols>
  <sheetData>
    <row r="1" spans="1:7" ht="15.6">
      <c r="A1" s="10" t="s">
        <v>0</v>
      </c>
      <c r="B1" s="11" t="s">
        <v>22</v>
      </c>
      <c r="C1" s="11" t="s">
        <v>23</v>
      </c>
      <c r="D1" s="11" t="s">
        <v>24</v>
      </c>
      <c r="E1" s="11" t="s">
        <v>25</v>
      </c>
      <c r="F1" s="11" t="s">
        <v>26</v>
      </c>
      <c r="G1" s="58" t="s">
        <v>27</v>
      </c>
    </row>
    <row r="2" spans="1:7" ht="15.6">
      <c r="A2" s="12" t="s">
        <v>4</v>
      </c>
      <c r="B2" s="14">
        <v>2.4010021041017486</v>
      </c>
      <c r="C2" s="14">
        <v>1.187491234369906</v>
      </c>
      <c r="D2" s="14">
        <v>5.2342866735690228</v>
      </c>
      <c r="E2" s="14">
        <v>2.9304267795835672</v>
      </c>
      <c r="F2" s="14">
        <v>3.0258988177967185</v>
      </c>
      <c r="G2" s="14">
        <v>-0.53400456940132124</v>
      </c>
    </row>
    <row r="3" spans="1:7" ht="15.6">
      <c r="A3" s="12" t="s">
        <v>5</v>
      </c>
      <c r="B3" s="14">
        <v>3.5189836637001091</v>
      </c>
      <c r="C3" s="14">
        <v>1.9164276008435668</v>
      </c>
      <c r="D3" s="14">
        <v>5.1653491421129765</v>
      </c>
      <c r="E3" s="14">
        <v>3.6802442063116652</v>
      </c>
      <c r="F3" s="14">
        <v>3.0202296803630522</v>
      </c>
      <c r="G3" s="14">
        <v>-0.79073094114545428</v>
      </c>
    </row>
    <row r="4" spans="1:7" ht="15.6">
      <c r="A4" s="12" t="s">
        <v>6</v>
      </c>
      <c r="B4" s="14">
        <v>4.6774179247163392</v>
      </c>
      <c r="C4" s="14">
        <v>2.3945284658316432</v>
      </c>
      <c r="D4" s="14">
        <v>5.1032677448611743</v>
      </c>
      <c r="E4" s="14">
        <v>4.2216071064200271</v>
      </c>
      <c r="F4" s="14">
        <v>2.6545480603114147</v>
      </c>
      <c r="G4" s="14">
        <v>-0.45245160365684578</v>
      </c>
    </row>
    <row r="5" spans="1:7" ht="15.6">
      <c r="A5" s="12" t="s">
        <v>7</v>
      </c>
      <c r="B5" s="14">
        <v>5.5277115826692418</v>
      </c>
      <c r="C5" s="14">
        <v>2.6523923787113737</v>
      </c>
      <c r="D5" s="14">
        <v>5.1827837405807138</v>
      </c>
      <c r="E5" s="14">
        <v>4.6818085882571747</v>
      </c>
      <c r="F5" s="14">
        <v>3.266768933832676</v>
      </c>
      <c r="G5" s="14">
        <v>-0.7433229977197362</v>
      </c>
    </row>
    <row r="6" spans="1:7" ht="15.6">
      <c r="A6" s="12" t="s">
        <v>8</v>
      </c>
      <c r="B6" s="14">
        <v>5.9993747233462447</v>
      </c>
      <c r="C6" s="14">
        <v>3.1891479715302524</v>
      </c>
      <c r="D6" s="14">
        <v>5.2366871098501271</v>
      </c>
      <c r="E6" s="14">
        <v>5.1679802641666628</v>
      </c>
      <c r="F6" s="14">
        <v>2.997150261614661</v>
      </c>
      <c r="G6" s="14">
        <v>-0.65881101718130475</v>
      </c>
    </row>
    <row r="7" spans="1:7" ht="15.6">
      <c r="A7" s="16" t="s">
        <v>9</v>
      </c>
      <c r="B7" s="14">
        <v>6.0892412256542316</v>
      </c>
      <c r="C7" s="14">
        <v>3.5877377354908404</v>
      </c>
      <c r="D7" s="14">
        <v>5.3258233165362014</v>
      </c>
      <c r="E7" s="14">
        <v>5.2461058532192837</v>
      </c>
      <c r="F7" s="14">
        <v>3.1106302670145287</v>
      </c>
      <c r="G7" s="14">
        <v>0.56153365470549255</v>
      </c>
    </row>
    <row r="8" spans="1:7" ht="15.6">
      <c r="A8" s="16" t="s">
        <v>10</v>
      </c>
      <c r="B8" s="14">
        <v>5.869035246256999</v>
      </c>
      <c r="C8" s="14">
        <v>3.7503549793202771</v>
      </c>
      <c r="D8" s="14">
        <v>5.1361074061862837</v>
      </c>
      <c r="E8" s="14">
        <v>5.1653480817346216</v>
      </c>
      <c r="F8" s="14">
        <v>3.0609084783385936</v>
      </c>
      <c r="G8" s="14">
        <v>1.6047349138535105</v>
      </c>
    </row>
    <row r="9" spans="1:7" ht="15.6">
      <c r="A9" s="16" t="s">
        <v>11</v>
      </c>
      <c r="B9" s="14">
        <v>3.6751515777040469</v>
      </c>
      <c r="C9" s="14">
        <v>2.287569198650961</v>
      </c>
      <c r="D9" s="14">
        <v>4.5824063922765559</v>
      </c>
      <c r="E9" s="14">
        <v>3.7677041130549203</v>
      </c>
      <c r="F9" s="14">
        <v>2.9711196080890798</v>
      </c>
      <c r="G9" s="14">
        <v>-0.84716343995488175</v>
      </c>
    </row>
    <row r="10" spans="1:7" ht="15.6">
      <c r="A10" s="16" t="s">
        <v>12</v>
      </c>
      <c r="B10" s="14">
        <v>5.6430831807625372</v>
      </c>
      <c r="C10" s="14">
        <v>2.8049127310635518</v>
      </c>
      <c r="D10" s="14">
        <v>4.6062434099025866</v>
      </c>
      <c r="E10" s="14">
        <v>4.728381384166048</v>
      </c>
      <c r="F10" s="14">
        <v>2.7830038286363852</v>
      </c>
      <c r="G10" s="14">
        <v>-0.87872590233916981</v>
      </c>
    </row>
    <row r="11" spans="1:7" ht="15.6">
      <c r="A11" s="16" t="s">
        <v>13</v>
      </c>
      <c r="B11" s="14">
        <v>6.2678317813688462</v>
      </c>
      <c r="C11" s="14">
        <v>3.1819641892169797</v>
      </c>
      <c r="D11" s="14">
        <v>4.6573140888253448</v>
      </c>
      <c r="E11" s="14">
        <v>5.2296167273629504</v>
      </c>
      <c r="F11" s="14">
        <v>2.8451337954248141</v>
      </c>
      <c r="G11" s="14">
        <v>-0.78432501590109638</v>
      </c>
    </row>
    <row r="12" spans="1:7" ht="15.6">
      <c r="A12" s="10" t="s">
        <v>14</v>
      </c>
      <c r="B12" s="14">
        <v>6.1292541603865578</v>
      </c>
      <c r="C12" s="14">
        <v>3.5948498058296257</v>
      </c>
      <c r="D12" s="14">
        <v>5.4611036806477209</v>
      </c>
      <c r="E12" s="14">
        <v>5.0446667600081474</v>
      </c>
      <c r="F12" s="14">
        <v>2.3128804485689898</v>
      </c>
      <c r="G12" s="14">
        <v>2.3233777413743293</v>
      </c>
    </row>
    <row r="13" spans="1:7" ht="15.6">
      <c r="A13" s="10" t="s">
        <v>20</v>
      </c>
      <c r="B13" s="14">
        <v>5.7638985838042576</v>
      </c>
      <c r="C13" s="14">
        <v>2.7713382458639098</v>
      </c>
      <c r="D13" s="14">
        <v>5.122700918148297</v>
      </c>
      <c r="E13" s="14">
        <v>4.9055806122925985</v>
      </c>
      <c r="F13" s="14">
        <v>4.9055806122925985</v>
      </c>
      <c r="G13" s="14">
        <v>-0.35670505927952179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Ksw_hodnoty_do_metodiky</vt:lpstr>
      <vt:lpstr>Oasis_HLB</vt:lpstr>
      <vt:lpstr>Speedisk</vt:lpstr>
      <vt:lpstr>XAD7</vt:lpstr>
      <vt:lpstr>Oasis_MAX</vt:lpstr>
      <vt:lpstr>ED_anion_exchange_SR</vt:lpstr>
      <vt:lpstr>AlteSil</vt:lpstr>
      <vt:lpstr>Porovnani_Ksw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Ksw perfluorované látky</dc:title>
  <dc:subject>TACR TB030MZP001 Emertox</dc:subject>
  <dc:creator>Branislav Vrana</dc:creator>
  <cp:keywords>PFC, distribucni koeficienty</cp:keywords>
  <dc:description>Distribuční koeficienty perfluorovaných látek v soustavě adsorbent-voda (KSW)</dc:description>
  <cp:lastModifiedBy>vrana</cp:lastModifiedBy>
  <dcterms:created xsi:type="dcterms:W3CDTF">2014-05-13T00:08:42Z</dcterms:created>
  <dcterms:modified xsi:type="dcterms:W3CDTF">2016-11-08T12:46:32Z</dcterms:modified>
</cp:coreProperties>
</file>