
<file path=[Content_Types].xml><?xml version="1.0" encoding="utf-8"?>
<Types xmlns="http://schemas.openxmlformats.org/package/2006/content-types">
  <Default Extension="bin" ContentType="application/vnd.openxmlformats-officedocument.oleObject"/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Default Extension="emf" ContentType="image/x-emf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331" firstSheet="3" activeTab="5"/>
  </bookViews>
  <sheets>
    <sheet name="Do_metodiky" sheetId="8" r:id="rId1"/>
    <sheet name="Oasis_HLB" sheetId="1" r:id="rId2"/>
    <sheet name="Oasis_MAX" sheetId="2" r:id="rId3"/>
    <sheet name="EMPORE_SDB_RPS" sheetId="3" r:id="rId4"/>
    <sheet name="Altesil" sheetId="4" r:id="rId5"/>
    <sheet name="XAD 7" sheetId="5" r:id="rId6"/>
  </sheets>
  <calcPr calcId="125725"/>
</workbook>
</file>

<file path=xl/calcChain.xml><?xml version="1.0" encoding="utf-8"?>
<calcChain xmlns="http://schemas.openxmlformats.org/spreadsheetml/2006/main">
  <c r="L24" i="5"/>
  <c r="K24"/>
  <c r="J24"/>
  <c r="G10" i="8" s="1"/>
  <c r="L23" i="5"/>
  <c r="K23"/>
  <c r="J23"/>
  <c r="G9" i="8" s="1"/>
  <c r="L22" i="5"/>
  <c r="K22"/>
  <c r="J22"/>
  <c r="G8" i="8" s="1"/>
  <c r="L25" i="4"/>
  <c r="K25"/>
  <c r="J25"/>
  <c r="F10" i="8" s="1"/>
  <c r="L24" i="4"/>
  <c r="K24"/>
  <c r="J24"/>
  <c r="F9" i="8" s="1"/>
  <c r="L23" i="4"/>
  <c r="K23"/>
  <c r="J23"/>
  <c r="F8" i="8" s="1"/>
  <c r="L24" i="3"/>
  <c r="K24"/>
  <c r="J24"/>
  <c r="E10" i="8" s="1"/>
  <c r="L23" i="3"/>
  <c r="K23"/>
  <c r="J23"/>
  <c r="E9" i="8" s="1"/>
  <c r="L22" i="3"/>
  <c r="K22"/>
  <c r="J22"/>
  <c r="E8" i="8" s="1"/>
  <c r="L24" i="2"/>
  <c r="K24"/>
  <c r="J24"/>
  <c r="D10" i="8" s="1"/>
  <c r="L23" i="2"/>
  <c r="K23"/>
  <c r="J23"/>
  <c r="D9" i="8" s="1"/>
  <c r="L22" i="2"/>
  <c r="K22"/>
  <c r="J22"/>
  <c r="D8" i="8" s="1"/>
  <c r="K22" i="1"/>
  <c r="K23"/>
  <c r="K24"/>
  <c r="J22"/>
  <c r="J23"/>
  <c r="J24"/>
  <c r="I22"/>
  <c r="C8" i="8" s="1"/>
  <c r="I23" i="1"/>
  <c r="C9" i="8" s="1"/>
  <c r="I24" i="1"/>
  <c r="C10" i="8" s="1"/>
</calcChain>
</file>

<file path=xl/sharedStrings.xml><?xml version="1.0" encoding="utf-8"?>
<sst xmlns="http://schemas.openxmlformats.org/spreadsheetml/2006/main" count="190" uniqueCount="33">
  <si>
    <t>100 ng/l</t>
  </si>
  <si>
    <t>Látka</t>
  </si>
  <si>
    <r>
      <t>log K</t>
    </r>
    <r>
      <rPr>
        <vertAlign val="subscript"/>
        <sz val="12"/>
        <rFont val="Times New Roman"/>
        <family val="1"/>
        <charset val="1"/>
      </rPr>
      <t>ow</t>
    </r>
  </si>
  <si>
    <t>log K</t>
  </si>
  <si>
    <t>sm.odch. log K</t>
  </si>
  <si>
    <t>Carbamazepine</t>
  </si>
  <si>
    <t>Sulfamethoxazole</t>
  </si>
  <si>
    <t>Diclofenac</t>
  </si>
  <si>
    <t>1000 ng/l</t>
  </si>
  <si>
    <t>10000 ng/l</t>
  </si>
  <si>
    <t>log Kow</t>
  </si>
  <si>
    <t>log Ksw (median)</t>
  </si>
  <si>
    <t>log Ksw (min)</t>
  </si>
  <si>
    <t>log Ksw (max)</t>
  </si>
  <si>
    <t>log Ksw (l/kg)</t>
  </si>
  <si>
    <t>Adsorbent</t>
  </si>
  <si>
    <r>
      <t>log K</t>
    </r>
    <r>
      <rPr>
        <b/>
        <vertAlign val="subscript"/>
        <sz val="12"/>
        <rFont val="Times New Roman"/>
        <family val="1"/>
        <charset val="238"/>
      </rPr>
      <t>ow</t>
    </r>
  </si>
  <si>
    <t>Oasis HLB</t>
  </si>
  <si>
    <t>Oasis MAX</t>
  </si>
  <si>
    <t>AlteSil</t>
  </si>
  <si>
    <t>Empore Disk SDB RPS</t>
  </si>
  <si>
    <t>XAD7</t>
  </si>
  <si>
    <t>Data jsou součástí metodiky Nmet "Metodika pasivního vzorkování perfluoroktansulfonátu PFOS, PFOA a vybraných farmak ve vodním prostředí"</t>
  </si>
  <si>
    <t>Metodika je výsledkem řešení projektu „Emergentní polutanty ve složkách životního prostředí“ (TB030MZP001) podpořeného TA ČR v rámci programu BETA.</t>
  </si>
  <si>
    <t>Karbamazepin</t>
  </si>
  <si>
    <t>Sulfamethoxazol</t>
  </si>
  <si>
    <t>Diklofenak</t>
  </si>
  <si>
    <r>
      <t>Hodnoty distribučního koeficientu vybraných farmak v systému adsorbent-vodní roztok (log 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) při pH=7.0 a teplotě 23 °C. </t>
    </r>
  </si>
  <si>
    <r>
      <t>Hodnoty distribučního koeficientu vybraných farmak v systému adsorbent OASIS HLB-vodní roztok (log 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) při pH=7.0 a teplotě 23 °C. </t>
    </r>
  </si>
  <si>
    <r>
      <t>Hodnoty distribučního koeficientu vybraných farmak v systému adsorbent OASIS MAX-vodní roztok (log 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) při pH=7.0 a teplotě 23 °C. </t>
    </r>
  </si>
  <si>
    <r>
      <t>Hodnoty distribučního koeficientu vybraných farmak v systému adsorbent Empore disk SDB-RPS-vodní roztok (log 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) při pH=7.0 a teplotě 23 °C. </t>
    </r>
  </si>
  <si>
    <r>
      <t>Hodnoty distribučního koeficientu vybraných farmak v systému silikonová pryž Altesil-vodní roztok (log 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) při pH=7.0 a teplotě 23 °C. </t>
    </r>
  </si>
  <si>
    <r>
      <t>Hodnoty distribučního koeficientu vybraných farmak v systému adsorbent XAD7-vodní roztok (log 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) při pH=7.0 a teplotě 23 °C. </t>
    </r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</si>
</sst>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38"/>
    </font>
    <font>
      <sz val="12"/>
      <name val="Times New Roman"/>
      <family val="1"/>
      <charset val="1"/>
    </font>
    <font>
      <vertAlign val="subscript"/>
      <sz val="12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vertAlign val="subscript"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1" fillId="0" borderId="12" xfId="0" applyNumberFormat="1" applyFont="1" applyBorder="1"/>
    <xf numFmtId="0" fontId="1" fillId="0" borderId="11" xfId="0" applyFont="1" applyFill="1" applyBorder="1"/>
    <xf numFmtId="2" fontId="1" fillId="0" borderId="11" xfId="0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6" xfId="0" applyFont="1" applyBorder="1"/>
    <xf numFmtId="0" fontId="0" fillId="0" borderId="0" xfId="0" applyAlignment="1"/>
    <xf numFmtId="0" fontId="0" fillId="0" borderId="0" xfId="0" applyFill="1"/>
    <xf numFmtId="0" fontId="1" fillId="0" borderId="0" xfId="0" applyFont="1" applyFill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" xfId="0" applyFont="1" applyFill="1" applyBorder="1"/>
    <xf numFmtId="2" fontId="8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2" fontId="1" fillId="0" borderId="17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/>
    </xf>
    <xf numFmtId="0" fontId="5" fillId="0" borderId="14" xfId="0" applyFont="1" applyBorder="1"/>
    <xf numFmtId="0" fontId="8" fillId="0" borderId="18" xfId="0" applyFont="1" applyFill="1" applyBorder="1"/>
    <xf numFmtId="0" fontId="8" fillId="0" borderId="19" xfId="0" applyFont="1" applyFill="1" applyBorder="1"/>
    <xf numFmtId="2" fontId="8" fillId="0" borderId="20" xfId="0" applyNumberFormat="1" applyFont="1" applyBorder="1"/>
    <xf numFmtId="0" fontId="6" fillId="0" borderId="14" xfId="0" applyFont="1" applyBorder="1"/>
    <xf numFmtId="2" fontId="8" fillId="0" borderId="18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/>
    <xf numFmtId="2" fontId="8" fillId="0" borderId="22" xfId="0" applyNumberFormat="1" applyFont="1" applyBorder="1"/>
    <xf numFmtId="2" fontId="8" fillId="0" borderId="23" xfId="0" applyNumberFormat="1" applyFont="1" applyBorder="1"/>
    <xf numFmtId="0" fontId="6" fillId="0" borderId="13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1" fillId="0" borderId="15" xfId="0" applyFont="1" applyFill="1" applyBorder="1"/>
    <xf numFmtId="2" fontId="1" fillId="0" borderId="5" xfId="0" applyNumberFormat="1" applyFont="1" applyBorder="1"/>
    <xf numFmtId="2" fontId="1" fillId="0" borderId="16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0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33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Oasis HLB</a:t>
            </a:r>
          </a:p>
        </c:rich>
      </c:tx>
      <c:layout>
        <c:manualLayout>
          <c:xMode val="edge"/>
          <c:yMode val="edge"/>
          <c:x val="0.4310819344157803"/>
          <c:y val="3.49650847109419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16238418968576"/>
          <c:y val="0.21212151391304759"/>
          <c:w val="0.70270409371851383"/>
          <c:h val="0.57575839490684377"/>
        </c:manualLayout>
      </c:layout>
      <c:scatterChart>
        <c:scatterStyle val="lineMarker"/>
        <c:ser>
          <c:idx val="0"/>
          <c:order val="0"/>
          <c:tx>
            <c:strRef>
              <c:f>Oasis_HLB!$B$5</c:f>
              <c:strCache>
                <c:ptCount val="1"/>
                <c:pt idx="0">
                  <c:v>100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Oasis_HLB!$E$7:$E$9</c:f>
                <c:numCache>
                  <c:formatCode>General</c:formatCode>
                  <c:ptCount val="3"/>
                  <c:pt idx="0">
                    <c:v>0.40707060213377044</c:v>
                  </c:pt>
                  <c:pt idx="1">
                    <c:v>0.4422269242903818</c:v>
                  </c:pt>
                  <c:pt idx="2">
                    <c:v>0.28436465345817075</c:v>
                  </c:pt>
                </c:numCache>
              </c:numRef>
            </c:plus>
            <c:minus>
              <c:numRef>
                <c:f>Oasis_HLB!$E$7:$E$9</c:f>
                <c:numCache>
                  <c:formatCode>General</c:formatCode>
                  <c:ptCount val="3"/>
                  <c:pt idx="0">
                    <c:v>0.40707060213377044</c:v>
                  </c:pt>
                  <c:pt idx="1">
                    <c:v>0.4422269242903818</c:v>
                  </c:pt>
                  <c:pt idx="2">
                    <c:v>0.28436465345817075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Oasis_HLB!$C$7:$C$9</c:f>
              <c:numCache>
                <c:formatCode>0.00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Oasis_HLB!$D$7:$D$9</c:f>
              <c:numCache>
                <c:formatCode>0.00</c:formatCode>
                <c:ptCount val="3"/>
                <c:pt idx="0">
                  <c:v>4.2778096424949448</c:v>
                </c:pt>
                <c:pt idx="1">
                  <c:v>4.0168252414793812</c:v>
                </c:pt>
                <c:pt idx="2">
                  <c:v>3.2616865474256627</c:v>
                </c:pt>
              </c:numCache>
            </c:numRef>
          </c:yVal>
        </c:ser>
        <c:ser>
          <c:idx val="1"/>
          <c:order val="1"/>
          <c:tx>
            <c:strRef>
              <c:f>Oasis_HLB!$B$12</c:f>
              <c:strCache>
                <c:ptCount val="1"/>
                <c:pt idx="0">
                  <c:v>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Oasis_HLB!$E$14:$E$16</c:f>
                <c:numCache>
                  <c:formatCode>General</c:formatCode>
                  <c:ptCount val="3"/>
                  <c:pt idx="0">
                    <c:v>0.31837367932556315</c:v>
                  </c:pt>
                  <c:pt idx="1">
                    <c:v>0.35375710633421242</c:v>
                  </c:pt>
                  <c:pt idx="2">
                    <c:v>0.27429886119832503</c:v>
                  </c:pt>
                </c:numCache>
              </c:numRef>
            </c:plus>
            <c:minus>
              <c:numRef>
                <c:f>Oasis_HLB!$E$14:$E$16</c:f>
                <c:numCache>
                  <c:formatCode>General</c:formatCode>
                  <c:ptCount val="3"/>
                  <c:pt idx="0">
                    <c:v>0.31837367932556315</c:v>
                  </c:pt>
                  <c:pt idx="1">
                    <c:v>0.35375710633421242</c:v>
                  </c:pt>
                  <c:pt idx="2">
                    <c:v>0.27429886119832503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Oasis_HLB!$C$14:$C$16</c:f>
              <c:numCache>
                <c:formatCode>0.00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Oasis_HLB!$D$14:$D$16</c:f>
              <c:numCache>
                <c:formatCode>0.00</c:formatCode>
                <c:ptCount val="3"/>
                <c:pt idx="0">
                  <c:v>5.2011757818678248</c:v>
                </c:pt>
                <c:pt idx="1">
                  <c:v>4.4261384211901813</c:v>
                </c:pt>
                <c:pt idx="2">
                  <c:v>4.3687167201460264</c:v>
                </c:pt>
              </c:numCache>
            </c:numRef>
          </c:yVal>
        </c:ser>
        <c:ser>
          <c:idx val="2"/>
          <c:order val="2"/>
          <c:tx>
            <c:strRef>
              <c:f>Oasis_HLB!$B$20</c:f>
              <c:strCache>
                <c:ptCount val="1"/>
                <c:pt idx="0">
                  <c:v>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Oasis_HLB!$E$22:$E$24</c:f>
                <c:numCache>
                  <c:formatCode>General</c:formatCode>
                  <c:ptCount val="3"/>
                  <c:pt idx="0">
                    <c:v>0.23571537852231028</c:v>
                  </c:pt>
                  <c:pt idx="1">
                    <c:v>0.43778960493133656</c:v>
                  </c:pt>
                  <c:pt idx="2">
                    <c:v>0.40209166715455602</c:v>
                  </c:pt>
                </c:numCache>
              </c:numRef>
            </c:plus>
            <c:minus>
              <c:numRef>
                <c:f>Oasis_HLB!$E$22:$E$24</c:f>
                <c:numCache>
                  <c:formatCode>General</c:formatCode>
                  <c:ptCount val="3"/>
                  <c:pt idx="0">
                    <c:v>0.23571537852231028</c:v>
                  </c:pt>
                  <c:pt idx="1">
                    <c:v>0.43778960493133656</c:v>
                  </c:pt>
                  <c:pt idx="2">
                    <c:v>0.40209166715455602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Oasis_HLB!$C$22:$C$24</c:f>
              <c:numCache>
                <c:formatCode>0.00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Oasis_HLB!$D$22:$D$24</c:f>
              <c:numCache>
                <c:formatCode>0.00</c:formatCode>
                <c:ptCount val="3"/>
                <c:pt idx="0">
                  <c:v>5.45114584612746</c:v>
                </c:pt>
                <c:pt idx="1">
                  <c:v>4.4018960843779702</c:v>
                </c:pt>
                <c:pt idx="2">
                  <c:v>5.4125145179626291</c:v>
                </c:pt>
              </c:numCache>
            </c:numRef>
          </c:yVal>
        </c:ser>
        <c:axId val="63381888"/>
        <c:axId val="63383808"/>
      </c:scatterChart>
      <c:valAx>
        <c:axId val="63381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   </a:t>
                </a:r>
              </a:p>
            </c:rich>
          </c:tx>
          <c:layout>
            <c:manualLayout>
              <c:xMode val="edge"/>
              <c:yMode val="edge"/>
              <c:x val="0.46081172299617884"/>
              <c:y val="0.8997681798949052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63383808"/>
        <c:crossesAt val="-1"/>
        <c:crossBetween val="midCat"/>
      </c:valAx>
      <c:valAx>
        <c:axId val="63383808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2.5675726501253399E-2"/>
              <c:y val="0.4918421916005833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63381888"/>
        <c:crossesAt val="-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29897454136149"/>
          <c:y val="0.41258799958911496"/>
          <c:w val="0.13918946471732102"/>
          <c:h val="0.17715642920210575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Oasis MAX</a:t>
            </a:r>
          </a:p>
        </c:rich>
      </c:tx>
      <c:layout>
        <c:manualLayout>
          <c:xMode val="edge"/>
          <c:yMode val="edge"/>
          <c:x val="0.42875481386392833"/>
          <c:y val="3.52114088632572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5468549422337"/>
          <c:y val="0.21361588043709387"/>
          <c:w val="0.71758664955070606"/>
          <c:h val="0.5469505510092616"/>
        </c:manualLayout>
      </c:layout>
      <c:scatterChart>
        <c:scatterStyle val="lineMarker"/>
        <c:ser>
          <c:idx val="0"/>
          <c:order val="0"/>
          <c:tx>
            <c:strRef>
              <c:f>Oasis_MAX!$C$5</c:f>
              <c:strCache>
                <c:ptCount val="1"/>
                <c:pt idx="0">
                  <c:v>100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Oasis_MAX!$F$7:$F$9</c:f>
                <c:numCache>
                  <c:formatCode>General</c:formatCode>
                  <c:ptCount val="3"/>
                  <c:pt idx="0">
                    <c:v>0.43335104759628962</c:v>
                  </c:pt>
                  <c:pt idx="1">
                    <c:v>8.4769493933696261E-2</c:v>
                  </c:pt>
                  <c:pt idx="2">
                    <c:v>4.2140294810245393E-2</c:v>
                  </c:pt>
                </c:numCache>
              </c:numRef>
            </c:plus>
            <c:minus>
              <c:numRef>
                <c:f>Oasis_MAX!$F$7:$F$9</c:f>
                <c:numCache>
                  <c:formatCode>General</c:formatCode>
                  <c:ptCount val="3"/>
                  <c:pt idx="0">
                    <c:v>0.43335104759628962</c:v>
                  </c:pt>
                  <c:pt idx="1">
                    <c:v>8.4769493933696261E-2</c:v>
                  </c:pt>
                  <c:pt idx="2">
                    <c:v>4.2140294810245393E-2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Oasis_MAX!$D$7:$D$9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Oasis_MAX!$E$7:$E$9</c:f>
              <c:numCache>
                <c:formatCode>0.00</c:formatCode>
                <c:ptCount val="3"/>
                <c:pt idx="0">
                  <c:v>5.5384308440829617</c:v>
                </c:pt>
                <c:pt idx="1">
                  <c:v>4.8748873664055532</c:v>
                </c:pt>
                <c:pt idx="2">
                  <c:v>5.5248468716522234</c:v>
                </c:pt>
              </c:numCache>
            </c:numRef>
          </c:yVal>
        </c:ser>
        <c:ser>
          <c:idx val="1"/>
          <c:order val="1"/>
          <c:tx>
            <c:strRef>
              <c:f>Oasis_MAX!$C$12</c:f>
              <c:strCache>
                <c:ptCount val="1"/>
                <c:pt idx="0">
                  <c:v>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Oasis_MAX!$F$14:$F$16</c:f>
                <c:numCache>
                  <c:formatCode>General</c:formatCode>
                  <c:ptCount val="3"/>
                  <c:pt idx="0">
                    <c:v>8.6472830773016263E-2</c:v>
                  </c:pt>
                  <c:pt idx="1">
                    <c:v>0.19915656150065963</c:v>
                  </c:pt>
                  <c:pt idx="2">
                    <c:v>0.29145736568454073</c:v>
                  </c:pt>
                </c:numCache>
              </c:numRef>
            </c:plus>
            <c:minus>
              <c:numRef>
                <c:f>Oasis_MAX!$F$14:$F$16</c:f>
                <c:numCache>
                  <c:formatCode>General</c:formatCode>
                  <c:ptCount val="3"/>
                  <c:pt idx="0">
                    <c:v>8.6472830773016263E-2</c:v>
                  </c:pt>
                  <c:pt idx="1">
                    <c:v>0.19915656150065963</c:v>
                  </c:pt>
                  <c:pt idx="2">
                    <c:v>0.29145736568454073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Oasis_MAX!$D$14:$D$16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Oasis_MAX!$E$14:$E$16</c:f>
              <c:numCache>
                <c:formatCode>0.00</c:formatCode>
                <c:ptCount val="3"/>
                <c:pt idx="0">
                  <c:v>5.2564098249549032</c:v>
                </c:pt>
                <c:pt idx="1">
                  <c:v>5.1286815270567185</c:v>
                </c:pt>
                <c:pt idx="2">
                  <c:v>4.8709228492054306</c:v>
                </c:pt>
              </c:numCache>
            </c:numRef>
          </c:yVal>
        </c:ser>
        <c:ser>
          <c:idx val="2"/>
          <c:order val="2"/>
          <c:tx>
            <c:strRef>
              <c:f>Oasis_MAX!$C$20</c:f>
              <c:strCache>
                <c:ptCount val="1"/>
                <c:pt idx="0">
                  <c:v>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Oasis_MAX!$F$22:$F$24</c:f>
                <c:numCache>
                  <c:formatCode>General</c:formatCode>
                  <c:ptCount val="3"/>
                  <c:pt idx="0">
                    <c:v>6.4279297692035442E-2</c:v>
                  </c:pt>
                  <c:pt idx="1">
                    <c:v>3.7691507288601933E-2</c:v>
                  </c:pt>
                  <c:pt idx="2">
                    <c:v>0.22407204367076261</c:v>
                  </c:pt>
                </c:numCache>
              </c:numRef>
            </c:plus>
            <c:minus>
              <c:numRef>
                <c:f>Oasis_MAX!$F$22:$F$24</c:f>
                <c:numCache>
                  <c:formatCode>General</c:formatCode>
                  <c:ptCount val="3"/>
                  <c:pt idx="0">
                    <c:v>6.4279297692035442E-2</c:v>
                  </c:pt>
                  <c:pt idx="1">
                    <c:v>3.7691507288601933E-2</c:v>
                  </c:pt>
                  <c:pt idx="2">
                    <c:v>0.22407204367076261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Oasis_MAX!$D$22:$D$24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Oasis_MAX!$E$22:$E$24</c:f>
              <c:numCache>
                <c:formatCode>0.00</c:formatCode>
                <c:ptCount val="3"/>
                <c:pt idx="0">
                  <c:v>4.1259070530754887</c:v>
                </c:pt>
                <c:pt idx="1">
                  <c:v>5.1984700177786909</c:v>
                </c:pt>
                <c:pt idx="2">
                  <c:v>5.2702485764408209</c:v>
                </c:pt>
              </c:numCache>
            </c:numRef>
          </c:yVal>
        </c:ser>
        <c:axId val="63494400"/>
        <c:axId val="63517056"/>
      </c:scatterChart>
      <c:valAx>
        <c:axId val="63494400"/>
        <c:scaling>
          <c:orientation val="minMax"/>
          <c:max val="6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0.46084724005134775"/>
              <c:y val="0.873242939808778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63517056"/>
        <c:crossesAt val="0"/>
        <c:crossBetween val="midCat"/>
      </c:valAx>
      <c:valAx>
        <c:axId val="63517056"/>
        <c:scaling>
          <c:orientation val="minMax"/>
          <c:max val="7"/>
        </c:scaling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4788751605402981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63494400"/>
        <c:crossesAt val="-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494223363286304"/>
          <c:y val="0.39906263378358192"/>
          <c:w val="0.13222079589216953"/>
          <c:h val="0.17840447157383657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Empore disk SDB-RPS</a:t>
            </a:r>
          </a:p>
        </c:rich>
      </c:tx>
      <c:layout>
        <c:manualLayout>
          <c:xMode val="edge"/>
          <c:yMode val="edge"/>
          <c:x val="0.3724056499369604"/>
          <c:y val="3.52114088632572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34317686809079"/>
          <c:y val="0.21361588043709387"/>
          <c:w val="0.73138027643357173"/>
          <c:h val="0.5469505510092616"/>
        </c:manualLayout>
      </c:layout>
      <c:scatterChart>
        <c:scatterStyle val="lineMarker"/>
        <c:ser>
          <c:idx val="0"/>
          <c:order val="0"/>
          <c:tx>
            <c:strRef>
              <c:f>EMPORE_SDB_RPS!$C$5</c:f>
              <c:strCache>
                <c:ptCount val="1"/>
                <c:pt idx="0">
                  <c:v>100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EMPORE_SDB_RPS!$F$7:$F$9</c:f>
                <c:numCache>
                  <c:formatCode>General</c:formatCode>
                  <c:ptCount val="3"/>
                  <c:pt idx="0">
                    <c:v>0.17523063073184098</c:v>
                  </c:pt>
                  <c:pt idx="1">
                    <c:v>0.28650878180800543</c:v>
                  </c:pt>
                  <c:pt idx="2">
                    <c:v>0.20240188180590746</c:v>
                  </c:pt>
                </c:numCache>
              </c:numRef>
            </c:plus>
            <c:minus>
              <c:numRef>
                <c:f>EMPORE_SDB_RPS!$F$7:$F$9</c:f>
                <c:numCache>
                  <c:formatCode>General</c:formatCode>
                  <c:ptCount val="3"/>
                  <c:pt idx="0">
                    <c:v>0.17523063073184098</c:v>
                  </c:pt>
                  <c:pt idx="1">
                    <c:v>0.28650878180800543</c:v>
                  </c:pt>
                  <c:pt idx="2">
                    <c:v>0.20240188180590746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EMPORE_SDB_RPS!$D$7:$D$9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EMPORE_SDB_RPS!$E$7:$E$9</c:f>
              <c:numCache>
                <c:formatCode>0.00</c:formatCode>
                <c:ptCount val="3"/>
                <c:pt idx="0">
                  <c:v>3.511734669326426</c:v>
                </c:pt>
                <c:pt idx="1">
                  <c:v>2.8904605004433654</c:v>
                </c:pt>
                <c:pt idx="2">
                  <c:v>3.1000731064728844</c:v>
                </c:pt>
              </c:numCache>
            </c:numRef>
          </c:yVal>
        </c:ser>
        <c:ser>
          <c:idx val="1"/>
          <c:order val="1"/>
          <c:tx>
            <c:strRef>
              <c:f>EMPORE_SDB_RPS!$C$12</c:f>
              <c:strCache>
                <c:ptCount val="1"/>
                <c:pt idx="0">
                  <c:v>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EMPORE_SDB_RPS!$F$14:$F$16</c:f>
                <c:numCache>
                  <c:formatCode>General</c:formatCode>
                  <c:ptCount val="3"/>
                  <c:pt idx="0">
                    <c:v>6.2054755684177731E-2</c:v>
                  </c:pt>
                  <c:pt idx="1">
                    <c:v>0.12531288489849235</c:v>
                  </c:pt>
                  <c:pt idx="2">
                    <c:v>0.12784099595851917</c:v>
                  </c:pt>
                </c:numCache>
              </c:numRef>
            </c:plus>
            <c:minus>
              <c:numRef>
                <c:f>EMPORE_SDB_RPS!$F$14:$F$16</c:f>
                <c:numCache>
                  <c:formatCode>General</c:formatCode>
                  <c:ptCount val="3"/>
                  <c:pt idx="0">
                    <c:v>6.2054755684177731E-2</c:v>
                  </c:pt>
                  <c:pt idx="1">
                    <c:v>0.12531288489849235</c:v>
                  </c:pt>
                  <c:pt idx="2">
                    <c:v>0.12784099595851917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EMPORE_SDB_RPS!$D$14:$D$16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EMPORE_SDB_RPS!$E$14:$E$16</c:f>
              <c:numCache>
                <c:formatCode>0.00</c:formatCode>
                <c:ptCount val="3"/>
                <c:pt idx="0">
                  <c:v>3.2140787076819088</c:v>
                </c:pt>
                <c:pt idx="1">
                  <c:v>2.5909671205078686</c:v>
                </c:pt>
                <c:pt idx="2">
                  <c:v>2.9957156118837607</c:v>
                </c:pt>
              </c:numCache>
            </c:numRef>
          </c:yVal>
        </c:ser>
        <c:ser>
          <c:idx val="2"/>
          <c:order val="2"/>
          <c:tx>
            <c:strRef>
              <c:f>EMPORE_SDB_RPS!$C$20</c:f>
              <c:strCache>
                <c:ptCount val="1"/>
                <c:pt idx="0">
                  <c:v>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EMPORE_SDB_RPS!$F$22:$F$24</c:f>
                <c:numCache>
                  <c:formatCode>General</c:formatCode>
                  <c:ptCount val="3"/>
                  <c:pt idx="0">
                    <c:v>1.917491091088408E-2</c:v>
                  </c:pt>
                  <c:pt idx="1">
                    <c:v>1.1828290855402823E-2</c:v>
                  </c:pt>
                  <c:pt idx="2">
                    <c:v>4.1540681017508518E-2</c:v>
                  </c:pt>
                </c:numCache>
              </c:numRef>
            </c:plus>
            <c:minus>
              <c:numRef>
                <c:f>EMPORE_SDB_RPS!$F$22:$F$24</c:f>
                <c:numCache>
                  <c:formatCode>General</c:formatCode>
                  <c:ptCount val="3"/>
                  <c:pt idx="0">
                    <c:v>1.917491091088408E-2</c:v>
                  </c:pt>
                  <c:pt idx="1">
                    <c:v>1.1828290855402823E-2</c:v>
                  </c:pt>
                  <c:pt idx="2">
                    <c:v>4.1540681017508518E-2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EMPORE_SDB_RPS!$D$22:$D$24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EMPORE_SDB_RPS!$E$22:$E$24</c:f>
              <c:numCache>
                <c:formatCode>0.00</c:formatCode>
                <c:ptCount val="3"/>
                <c:pt idx="0">
                  <c:v>3.1210960046424656</c:v>
                </c:pt>
                <c:pt idx="1">
                  <c:v>3.0899034838968658</c:v>
                </c:pt>
                <c:pt idx="2">
                  <c:v>3.0408063616410419</c:v>
                </c:pt>
              </c:numCache>
            </c:numRef>
          </c:yVal>
        </c:ser>
        <c:axId val="63545728"/>
        <c:axId val="63547648"/>
      </c:scatterChart>
      <c:valAx>
        <c:axId val="63545728"/>
        <c:scaling>
          <c:orientation val="minMax"/>
          <c:max val="6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0.46275980762658325"/>
              <c:y val="0.873242939808778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63547648"/>
        <c:crossesAt val="0"/>
        <c:crossBetween val="midCat"/>
      </c:valAx>
      <c:valAx>
        <c:axId val="63547648"/>
        <c:scaling>
          <c:orientation val="minMax"/>
          <c:max val="4"/>
        </c:scaling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2.3199040487876219E-2"/>
              <c:y val="0.4788751605402981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63545728"/>
        <c:crossesAt val="-1"/>
        <c:crossBetween val="midCat"/>
        <c:majorUnit val="1"/>
        <c:minorUnit val="1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02750444424214"/>
          <c:y val="0.39906263378358192"/>
          <c:w val="0.12576321948690791"/>
          <c:h val="0.17840447157383657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Silikonová pryž AlteSil</a:t>
            </a:r>
          </a:p>
        </c:rich>
      </c:tx>
      <c:layout>
        <c:manualLayout>
          <c:xMode val="edge"/>
          <c:yMode val="edge"/>
          <c:x val="0.39499304589707945"/>
          <c:y val="3.52114088632572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802503477051468"/>
          <c:y val="0.36619865217787512"/>
          <c:w val="0.61613351877607792"/>
          <c:h val="0.37558836120807726"/>
        </c:manualLayout>
      </c:layout>
      <c:scatterChart>
        <c:scatterStyle val="lineMarker"/>
        <c:ser>
          <c:idx val="0"/>
          <c:order val="0"/>
          <c:tx>
            <c:strRef>
              <c:f>Altesil!$C$5</c:f>
              <c:strCache>
                <c:ptCount val="1"/>
                <c:pt idx="0">
                  <c:v>100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Altesil!$F$7:$F$10</c:f>
                <c:numCache>
                  <c:formatCode>General</c:formatCode>
                  <c:ptCount val="4"/>
                  <c:pt idx="0">
                    <c:v>0.2661823508486898</c:v>
                  </c:pt>
                  <c:pt idx="1">
                    <c:v>0.25859966208191332</c:v>
                  </c:pt>
                  <c:pt idx="2">
                    <c:v>0.25068224090243851</c:v>
                  </c:pt>
                </c:numCache>
              </c:numRef>
            </c:plus>
            <c:minus>
              <c:numRef>
                <c:f>Altesil!$F$7:$F$10</c:f>
                <c:numCache>
                  <c:formatCode>General</c:formatCode>
                  <c:ptCount val="4"/>
                  <c:pt idx="0">
                    <c:v>0.2661823508486898</c:v>
                  </c:pt>
                  <c:pt idx="1">
                    <c:v>0.25859966208191332</c:v>
                  </c:pt>
                  <c:pt idx="2">
                    <c:v>0.25068224090243851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Altesil!$D$7:$D$10</c:f>
              <c:numCache>
                <c:formatCode>General</c:formatCode>
                <c:ptCount val="4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Altesil!$E$7:$E$10</c:f>
              <c:numCache>
                <c:formatCode>0.00</c:formatCode>
                <c:ptCount val="4"/>
                <c:pt idx="0">
                  <c:v>1.0383797722005703</c:v>
                </c:pt>
                <c:pt idx="1">
                  <c:v>-0.25585079422683343</c:v>
                </c:pt>
                <c:pt idx="2">
                  <c:v>1.5320794688832842</c:v>
                </c:pt>
              </c:numCache>
            </c:numRef>
          </c:yVal>
        </c:ser>
        <c:ser>
          <c:idx val="1"/>
          <c:order val="1"/>
          <c:tx>
            <c:strRef>
              <c:f>Altesil!$C$13</c:f>
              <c:strCache>
                <c:ptCount val="1"/>
                <c:pt idx="0">
                  <c:v>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Altesil!$F$15:$F$17</c:f>
                <c:numCache>
                  <c:formatCode>General</c:formatCode>
                  <c:ptCount val="3"/>
                  <c:pt idx="0">
                    <c:v>0.18466927322332749</c:v>
                  </c:pt>
                  <c:pt idx="1">
                    <c:v>0.27622150130919887</c:v>
                  </c:pt>
                  <c:pt idx="2">
                    <c:v>0.45527397293239935</c:v>
                  </c:pt>
                </c:numCache>
              </c:numRef>
            </c:plus>
            <c:minus>
              <c:numRef>
                <c:f>Altesil!$F$15:$F$17</c:f>
                <c:numCache>
                  <c:formatCode>General</c:formatCode>
                  <c:ptCount val="3"/>
                  <c:pt idx="0">
                    <c:v>0.18466927322332749</c:v>
                  </c:pt>
                  <c:pt idx="1">
                    <c:v>0.27622150130919887</c:v>
                  </c:pt>
                  <c:pt idx="2">
                    <c:v>0.45527397293239935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Altesil!$D$15:$D$17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Altesil!$E$15:$E$17</c:f>
              <c:numCache>
                <c:formatCode>0.00</c:formatCode>
                <c:ptCount val="3"/>
                <c:pt idx="0">
                  <c:v>1.7118598972689998</c:v>
                </c:pt>
                <c:pt idx="1">
                  <c:v>-0.9609067132029212</c:v>
                </c:pt>
                <c:pt idx="2">
                  <c:v>1.1221905159474466</c:v>
                </c:pt>
              </c:numCache>
            </c:numRef>
          </c:yVal>
        </c:ser>
        <c:ser>
          <c:idx val="2"/>
          <c:order val="2"/>
          <c:tx>
            <c:strRef>
              <c:f>Altesil!$C$21</c:f>
              <c:strCache>
                <c:ptCount val="1"/>
                <c:pt idx="0">
                  <c:v>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Altesil!$F$23:$F$25</c:f>
                <c:numCache>
                  <c:formatCode>General</c:formatCode>
                  <c:ptCount val="3"/>
                  <c:pt idx="0">
                    <c:v>2.6436008902439578E-2</c:v>
                  </c:pt>
                  <c:pt idx="1">
                    <c:v>0.26957415286326869</c:v>
                  </c:pt>
                  <c:pt idx="2">
                    <c:v>4.3197241875375436E-2</c:v>
                  </c:pt>
                </c:numCache>
              </c:numRef>
            </c:plus>
            <c:minus>
              <c:numRef>
                <c:f>Altesil!$F$23:$F$25</c:f>
                <c:numCache>
                  <c:formatCode>General</c:formatCode>
                  <c:ptCount val="3"/>
                  <c:pt idx="0">
                    <c:v>2.6436008902439578E-2</c:v>
                  </c:pt>
                  <c:pt idx="1">
                    <c:v>0.26957415286326869</c:v>
                  </c:pt>
                  <c:pt idx="2">
                    <c:v>4.3197241875375436E-2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Altesil!$D$23:$D$25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Altesil!$E$23:$E$25</c:f>
              <c:numCache>
                <c:formatCode>0.00</c:formatCode>
                <c:ptCount val="3"/>
                <c:pt idx="0">
                  <c:v>1.8585514697220509</c:v>
                </c:pt>
                <c:pt idx="1">
                  <c:v>0.29542588237761125</c:v>
                </c:pt>
                <c:pt idx="2">
                  <c:v>1.9352417257472012</c:v>
                </c:pt>
              </c:numCache>
            </c:numRef>
          </c:yVal>
        </c:ser>
        <c:axId val="79084544"/>
        <c:axId val="79094912"/>
      </c:scatterChart>
      <c:valAx>
        <c:axId val="79084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0.48122392211404746"/>
              <c:y val="0.854463521748374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79094912"/>
        <c:crossesAt val="-2"/>
        <c:crossBetween val="midCat"/>
      </c:valAx>
      <c:valAx>
        <c:axId val="79094912"/>
        <c:scaling>
          <c:orientation val="minMax"/>
          <c:max val="4"/>
          <c:min val="-2"/>
        </c:scaling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7.9276773296244801E-2"/>
              <c:y val="0.5469505510092614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79084544"/>
        <c:crossesAt val="-1"/>
        <c:crossBetween val="midCat"/>
        <c:majorUnit val="1"/>
        <c:minorUnit val="1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83727399165509"/>
          <c:y val="0.46479059699499525"/>
          <c:w val="0.14325452016689846"/>
          <c:h val="0.17840447157383657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XAD 7 </a:t>
            </a:r>
          </a:p>
        </c:rich>
      </c:tx>
      <c:layout>
        <c:manualLayout>
          <c:xMode val="edge"/>
          <c:yMode val="edge"/>
          <c:x val="0.45868310412111241"/>
          <c:y val="3.51288156631979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78454143838165"/>
          <c:y val="0.21311481502340071"/>
          <c:w val="0.71257557950930062"/>
          <c:h val="0.5480095243458879"/>
        </c:manualLayout>
      </c:layout>
      <c:scatterChart>
        <c:scatterStyle val="lineMarker"/>
        <c:ser>
          <c:idx val="0"/>
          <c:order val="0"/>
          <c:tx>
            <c:strRef>
              <c:f>'XAD 7'!$C$5</c:f>
              <c:strCache>
                <c:ptCount val="1"/>
                <c:pt idx="0">
                  <c:v>100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'XAD 7'!$F$7:$F$9</c:f>
                <c:numCache>
                  <c:formatCode>General</c:formatCode>
                  <c:ptCount val="3"/>
                  <c:pt idx="0">
                    <c:v>7.7566221843172301E-2</c:v>
                  </c:pt>
                  <c:pt idx="1">
                    <c:v>6.6989382193191283E-2</c:v>
                  </c:pt>
                  <c:pt idx="2">
                    <c:v>0.25653010902596085</c:v>
                  </c:pt>
                </c:numCache>
              </c:numRef>
            </c:plus>
            <c:minus>
              <c:numRef>
                <c:f>'XAD 7'!$F$7:$F$9</c:f>
                <c:numCache>
                  <c:formatCode>General</c:formatCode>
                  <c:ptCount val="3"/>
                  <c:pt idx="0">
                    <c:v>7.7566221843172301E-2</c:v>
                  </c:pt>
                  <c:pt idx="1">
                    <c:v>6.6989382193191283E-2</c:v>
                  </c:pt>
                  <c:pt idx="2">
                    <c:v>0.25653010902596085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'XAD 7'!$D$7:$D$9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'XAD 7'!$E$7:$E$9</c:f>
              <c:numCache>
                <c:formatCode>0.00</c:formatCode>
                <c:ptCount val="3"/>
                <c:pt idx="0">
                  <c:v>2.4540997666560362</c:v>
                </c:pt>
                <c:pt idx="1">
                  <c:v>2.4930536013092293</c:v>
                </c:pt>
                <c:pt idx="2">
                  <c:v>2.0314516762006565</c:v>
                </c:pt>
              </c:numCache>
            </c:numRef>
          </c:yVal>
        </c:ser>
        <c:ser>
          <c:idx val="1"/>
          <c:order val="1"/>
          <c:tx>
            <c:strRef>
              <c:f>'XAD 7'!$C$12</c:f>
              <c:strCache>
                <c:ptCount val="1"/>
                <c:pt idx="0">
                  <c:v>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'XAD 7'!$F$14:$F$16</c:f>
                <c:numCache>
                  <c:formatCode>General</c:formatCode>
                  <c:ptCount val="3"/>
                  <c:pt idx="0">
                    <c:v>0.25745935982196189</c:v>
                  </c:pt>
                  <c:pt idx="1">
                    <c:v>0.13742766585480704</c:v>
                  </c:pt>
                  <c:pt idx="2">
                    <c:v>0.20737614233827939</c:v>
                  </c:pt>
                </c:numCache>
              </c:numRef>
            </c:plus>
            <c:minus>
              <c:numRef>
                <c:f>'XAD 7'!$F$14:$F$16</c:f>
                <c:numCache>
                  <c:formatCode>General</c:formatCode>
                  <c:ptCount val="3"/>
                  <c:pt idx="0">
                    <c:v>0.25745935982196189</c:v>
                  </c:pt>
                  <c:pt idx="1">
                    <c:v>0.13742766585480704</c:v>
                  </c:pt>
                  <c:pt idx="2">
                    <c:v>0.20737614233827939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'XAD 7'!$D$14:$D$16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'XAD 7'!$E$14:$E$16</c:f>
              <c:numCache>
                <c:formatCode>0.00</c:formatCode>
                <c:ptCount val="3"/>
                <c:pt idx="0">
                  <c:v>2.7436761568921884</c:v>
                </c:pt>
                <c:pt idx="1">
                  <c:v>2.5224075898766456</c:v>
                </c:pt>
                <c:pt idx="2">
                  <c:v>2.0053318475888924</c:v>
                </c:pt>
              </c:numCache>
            </c:numRef>
          </c:yVal>
        </c:ser>
        <c:ser>
          <c:idx val="2"/>
          <c:order val="2"/>
          <c:tx>
            <c:strRef>
              <c:f>'XAD 7'!$C$20</c:f>
              <c:strCache>
                <c:ptCount val="1"/>
                <c:pt idx="0">
                  <c:v>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'XAD 7'!$F$22:$F$24</c:f>
                <c:numCache>
                  <c:formatCode>General</c:formatCode>
                  <c:ptCount val="3"/>
                  <c:pt idx="0">
                    <c:v>2.9071118026405163E-2</c:v>
                  </c:pt>
                  <c:pt idx="1">
                    <c:v>4.745318372394447E-2</c:v>
                  </c:pt>
                  <c:pt idx="2">
                    <c:v>0.33614456187610608</c:v>
                  </c:pt>
                </c:numCache>
              </c:numRef>
            </c:plus>
            <c:minus>
              <c:numRef>
                <c:f>'XAD 7'!$F$22:$F$24</c:f>
                <c:numCache>
                  <c:formatCode>General</c:formatCode>
                  <c:ptCount val="3"/>
                  <c:pt idx="0">
                    <c:v>2.9071118026405163E-2</c:v>
                  </c:pt>
                  <c:pt idx="1">
                    <c:v>4.745318372394447E-2</c:v>
                  </c:pt>
                  <c:pt idx="2">
                    <c:v>0.33614456187610608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'XAD 7'!$D$22:$D$24</c:f>
              <c:numCache>
                <c:formatCode>General</c:formatCode>
                <c:ptCount val="3"/>
                <c:pt idx="0">
                  <c:v>2.4500000000000002</c:v>
                </c:pt>
                <c:pt idx="1">
                  <c:v>0.89</c:v>
                </c:pt>
                <c:pt idx="2">
                  <c:v>4.51</c:v>
                </c:pt>
              </c:numCache>
            </c:numRef>
          </c:xVal>
          <c:yVal>
            <c:numRef>
              <c:f>'XAD 7'!$E$22:$E$24</c:f>
              <c:numCache>
                <c:formatCode>0.00</c:formatCode>
                <c:ptCount val="3"/>
                <c:pt idx="0">
                  <c:v>3.0855699966615489</c:v>
                </c:pt>
                <c:pt idx="1">
                  <c:v>3.0362079218947091</c:v>
                </c:pt>
                <c:pt idx="2">
                  <c:v>2.3410092700329352</c:v>
                </c:pt>
              </c:numCache>
            </c:numRef>
          </c:yVal>
        </c:ser>
        <c:axId val="79118336"/>
        <c:axId val="79120256"/>
      </c:scatterChart>
      <c:valAx>
        <c:axId val="79118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0.45988071013709486"/>
              <c:y val="0.873536549491521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79120256"/>
        <c:crossesAt val="-1"/>
        <c:crossBetween val="midCat"/>
      </c:valAx>
      <c:valAx>
        <c:axId val="79120256"/>
        <c:scaling>
          <c:orientation val="minMax"/>
          <c:max val="4"/>
          <c:min val="-1"/>
        </c:scaling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/>
                  <a:t> </a:t>
                </a:r>
              </a:p>
            </c:rich>
          </c:tx>
          <c:layout>
            <c:manualLayout>
              <c:xMode val="edge"/>
              <c:yMode val="edge"/>
              <c:x val="2.2754514303658328E-2"/>
              <c:y val="0.4800938140637047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79118336"/>
        <c:crossesAt val="-1"/>
        <c:crossBetween val="midCat"/>
        <c:majorUnit val="1"/>
        <c:minorUnit val="1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91026653312499"/>
          <c:y val="0.38407505125096397"/>
          <c:w val="0.13892229785391408"/>
          <c:h val="0.20608905189076118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cs-CZ"/>
        </a:p>
      </c:txPr>
    </c:legend>
    <c:plotVisOnly val="1"/>
    <c:dispBlanksAs val="span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1147482</xdr:colOff>
      <xdr:row>3</xdr:row>
      <xdr:rowOff>0</xdr:rowOff>
    </xdr:from>
    <xdr:to>
      <xdr:col>11</xdr:col>
      <xdr:colOff>363967</xdr:colOff>
      <xdr:row>17</xdr:row>
      <xdr:rowOff>116541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0.43584</cdr:x>
      <cdr:y>0.8562</cdr:y>
    </cdr:from>
    <cdr:to>
      <cdr:x>0.52901</cdr:x>
      <cdr:y>0.91884</cdr:y>
    </cdr:to>
    <cdr:pic>
      <cdr:nvPicPr>
        <cdr:cNvPr id="26625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73917" y="2789851"/>
          <a:ext cx="593480" cy="204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0.02853</cdr:x>
      <cdr:y>0.41971</cdr:y>
    </cdr:from>
    <cdr:to>
      <cdr:x>0.05385</cdr:x>
      <cdr:y>0.55973</cdr:y>
    </cdr:to>
    <cdr:pic>
      <cdr:nvPicPr>
        <cdr:cNvPr id="26626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9205" y="1366302"/>
          <a:ext cx="161288" cy="456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0.43402</cdr:x>
      <cdr:y>0.86593</cdr:y>
    </cdr:from>
    <cdr:to>
      <cdr:x>0.53851</cdr:x>
      <cdr:y>0.92567</cdr:y>
    </cdr:to>
    <cdr:pic>
      <cdr:nvPicPr>
        <cdr:cNvPr id="6145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48122" y="2834782"/>
          <a:ext cx="589983" cy="19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0.02858</cdr:x>
      <cdr:y>0.41898</cdr:y>
    </cdr:from>
    <cdr:to>
      <cdr:x>0.05728</cdr:x>
      <cdr:y>0.56047</cdr:y>
    </cdr:to>
    <cdr:pic>
      <cdr:nvPicPr>
        <cdr:cNvPr id="6146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8825" y="1370279"/>
          <a:ext cx="162037" cy="463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367553</xdr:colOff>
      <xdr:row>3</xdr:row>
      <xdr:rowOff>0</xdr:rowOff>
    </xdr:from>
    <xdr:to>
      <xdr:col>13</xdr:col>
      <xdr:colOff>668319</xdr:colOff>
      <xdr:row>17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0.44034</cdr:x>
      <cdr:y>0.85521</cdr:y>
    </cdr:from>
    <cdr:to>
      <cdr:x>0.54076</cdr:x>
      <cdr:y>0.91832</cdr:y>
    </cdr:to>
    <cdr:pic>
      <cdr:nvPicPr>
        <cdr:cNvPr id="8193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14667" y="2780088"/>
          <a:ext cx="596825" cy="205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0.02886</cdr:x>
      <cdr:y>0.41706</cdr:y>
    </cdr:from>
    <cdr:to>
      <cdr:x>0.0566</cdr:x>
      <cdr:y>0.55682</cdr:y>
    </cdr:to>
    <cdr:pic>
      <cdr:nvPicPr>
        <cdr:cNvPr id="8194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8998" y="1354470"/>
          <a:ext cx="164893" cy="454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0.10644</cdr:x>
      <cdr:y>0.75873</cdr:y>
    </cdr:from>
    <cdr:to>
      <cdr:x>0.10644</cdr:x>
      <cdr:y>0.75873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114" y="246616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E6E6E6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0.10644</cdr:x>
      <cdr:y>0.75873</cdr:y>
    </cdr:from>
    <cdr:to>
      <cdr:x>0.10644</cdr:x>
      <cdr:y>0.75873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114" y="246616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E6E6E6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0.10644</cdr:x>
      <cdr:y>0.75873</cdr:y>
    </cdr:from>
    <cdr:to>
      <cdr:x>0.10644</cdr:x>
      <cdr:y>0.75873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114" y="246616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E6E6E6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3</xdr:row>
      <xdr:rowOff>0</xdr:rowOff>
    </xdr:from>
    <xdr:to>
      <xdr:col>14</xdr:col>
      <xdr:colOff>342900</xdr:colOff>
      <xdr:row>19</xdr:row>
      <xdr:rowOff>45720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0.44299</cdr:x>
      <cdr:y>0.85545</cdr:y>
    </cdr:from>
    <cdr:to>
      <cdr:x>0.53809</cdr:x>
      <cdr:y>0.91808</cdr:y>
    </cdr:to>
    <cdr:pic>
      <cdr:nvPicPr>
        <cdr:cNvPr id="14337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65440" y="2780875"/>
          <a:ext cx="594212" cy="2037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0.02598</cdr:x>
      <cdr:y>0.42045</cdr:y>
    </cdr:from>
    <cdr:to>
      <cdr:x>0.05154</cdr:x>
      <cdr:y>0.56069</cdr:y>
    </cdr:to>
    <cdr:pic>
      <cdr:nvPicPr>
        <cdr:cNvPr id="14338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16" y="1365484"/>
          <a:ext cx="159684" cy="456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4</xdr:row>
      <xdr:rowOff>45720</xdr:rowOff>
    </xdr:from>
    <xdr:to>
      <xdr:col>14</xdr:col>
      <xdr:colOff>106680</xdr:colOff>
      <xdr:row>20</xdr:row>
      <xdr:rowOff>91440</xdr:rowOff>
    </xdr:to>
    <xdr:graphicFrame macro="">
      <xdr:nvGraphicFramePr>
        <xdr:cNvPr id="19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0.03791</cdr:x>
      <cdr:y>0.4867</cdr:y>
    </cdr:from>
    <cdr:to>
      <cdr:x>0.07395</cdr:x>
      <cdr:y>0.58729</cdr:y>
    </cdr:to>
    <cdr:pic>
      <cdr:nvPicPr>
        <cdr:cNvPr id="20481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5467" y="1581058"/>
          <a:ext cx="197705" cy="3272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0.43749</cdr:x>
      <cdr:y>0.83562</cdr:y>
    </cdr:from>
    <cdr:to>
      <cdr:x>0.53775</cdr:x>
      <cdr:y>0.90841</cdr:y>
    </cdr:to>
    <cdr:pic>
      <cdr:nvPicPr>
        <cdr:cNvPr id="20482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397703" y="2716360"/>
          <a:ext cx="550076" cy="2368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398033</xdr:colOff>
      <xdr:row>3</xdr:row>
      <xdr:rowOff>21516</xdr:rowOff>
    </xdr:from>
    <xdr:to>
      <xdr:col>14</xdr:col>
      <xdr:colOff>481853</xdr:colOff>
      <xdr:row>19</xdr:row>
      <xdr:rowOff>83820</xdr:rowOff>
    </xdr:to>
    <xdr:graphicFrame macro="">
      <xdr:nvGraphicFramePr>
        <xdr:cNvPr id="25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zoomScale="85" zoomScaleNormal="85" workbookViewId="0">
      <selection sqref="A1:XFD1"/>
    </sheetView>
  </sheetViews>
  <sheetFormatPr defaultColWidth="11.5546875" defaultRowHeight="13.2"/>
  <cols>
    <col min="1" max="1" width="14" customWidth="1"/>
    <col min="3" max="3" width="12.44140625" customWidth="1"/>
    <col min="4" max="4" width="25.88671875" customWidth="1"/>
    <col min="5" max="5" width="21.88671875" customWidth="1"/>
    <col min="6" max="6" width="17.6640625" customWidth="1"/>
    <col min="7" max="7" width="21.6640625" customWidth="1"/>
  </cols>
  <sheetData>
    <row r="1" spans="1:7" s="27" customFormat="1" ht="18">
      <c r="A1" s="26" t="s">
        <v>27</v>
      </c>
    </row>
    <row r="2" spans="1:7" s="28" customFormat="1" ht="14.4">
      <c r="A2" t="s">
        <v>22</v>
      </c>
    </row>
    <row r="3" spans="1:7" s="29" customFormat="1" ht="14.4">
      <c r="A3" s="29" t="s">
        <v>23</v>
      </c>
    </row>
    <row r="4" spans="1:7" ht="13.8" thickBot="1"/>
    <row r="5" spans="1:7" ht="14.4">
      <c r="A5" s="16"/>
      <c r="B5" s="17"/>
      <c r="C5" s="22" t="s">
        <v>14</v>
      </c>
      <c r="D5" s="22"/>
      <c r="E5" s="22"/>
      <c r="F5" s="22"/>
      <c r="G5" s="23"/>
    </row>
    <row r="6" spans="1:7" ht="15" thickBot="1">
      <c r="A6" s="43"/>
      <c r="B6" s="18"/>
      <c r="C6" s="44" t="s">
        <v>15</v>
      </c>
      <c r="D6" s="44"/>
      <c r="E6" s="44"/>
      <c r="F6" s="44"/>
      <c r="G6" s="45"/>
    </row>
    <row r="7" spans="1:7" ht="18.600000000000001" thickBot="1">
      <c r="A7" s="32" t="s">
        <v>1</v>
      </c>
      <c r="B7" s="31" t="s">
        <v>16</v>
      </c>
      <c r="C7" s="36" t="s">
        <v>17</v>
      </c>
      <c r="D7" s="36" t="s">
        <v>18</v>
      </c>
      <c r="E7" s="36" t="s">
        <v>20</v>
      </c>
      <c r="F7" s="36" t="s">
        <v>19</v>
      </c>
      <c r="G7" s="36" t="s">
        <v>21</v>
      </c>
    </row>
    <row r="8" spans="1:7" ht="15.6">
      <c r="A8" s="33" t="s">
        <v>24</v>
      </c>
      <c r="B8" s="37">
        <v>2.4500000000000002</v>
      </c>
      <c r="C8" s="40">
        <f>Oasis_HLB!I22</f>
        <v>5.2011757818678248</v>
      </c>
      <c r="D8" s="40">
        <f>Oasis_MAX!J22</f>
        <v>5.2564098249549032</v>
      </c>
      <c r="E8" s="40">
        <f>EMPORE_SDB_RPS!J22</f>
        <v>3.2140787076819088</v>
      </c>
      <c r="F8" s="40">
        <f>Altesil!J23</f>
        <v>1.7118598972689998</v>
      </c>
      <c r="G8" s="40">
        <f>'XAD 7'!J22</f>
        <v>2.7436761568921884</v>
      </c>
    </row>
    <row r="9" spans="1:7" ht="15.6">
      <c r="A9" s="34" t="s">
        <v>25</v>
      </c>
      <c r="B9" s="38">
        <v>0.89</v>
      </c>
      <c r="C9" s="41">
        <f>Oasis_HLB!I23</f>
        <v>4.4018960843779702</v>
      </c>
      <c r="D9" s="41">
        <f>Oasis_MAX!J23</f>
        <v>5.1286815270567185</v>
      </c>
      <c r="E9" s="41">
        <f>EMPORE_SDB_RPS!J23</f>
        <v>2.8904605004433654</v>
      </c>
      <c r="F9" s="41">
        <f>Altesil!J24</f>
        <v>-0.25585079422683343</v>
      </c>
      <c r="G9" s="41">
        <f>'XAD 7'!J23</f>
        <v>2.5224075898766456</v>
      </c>
    </row>
    <row r="10" spans="1:7" ht="16.2" thickBot="1">
      <c r="A10" s="35" t="s">
        <v>26</v>
      </c>
      <c r="B10" s="39">
        <v>4.51</v>
      </c>
      <c r="C10" s="42">
        <f>Oasis_HLB!I24</f>
        <v>4.3687167201460264</v>
      </c>
      <c r="D10" s="42">
        <f>Oasis_MAX!J24</f>
        <v>5.2702485764408209</v>
      </c>
      <c r="E10" s="42">
        <f>EMPORE_SDB_RPS!J24</f>
        <v>3.0408063616410419</v>
      </c>
      <c r="F10" s="42">
        <f>Altesil!J25</f>
        <v>1.5320794688832842</v>
      </c>
      <c r="G10" s="42">
        <f>'XAD 7'!J24</f>
        <v>2.0314516762006565</v>
      </c>
    </row>
    <row r="12" spans="1:7">
      <c r="B12" s="19"/>
      <c r="C12" s="19"/>
      <c r="D12" s="19"/>
      <c r="E12" s="19"/>
      <c r="F12" s="19"/>
      <c r="G12" s="19"/>
    </row>
  </sheetData>
  <sheetProtection selectLockedCells="1" selectUnlockedCells="1"/>
  <mergeCells count="2">
    <mergeCell ref="C5:G5"/>
    <mergeCell ref="C6:G6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147"/>
  <sheetViews>
    <sheetView zoomScale="85" zoomScaleNormal="85" workbookViewId="0">
      <selection sqref="A1:A3"/>
    </sheetView>
  </sheetViews>
  <sheetFormatPr defaultColWidth="11.5546875" defaultRowHeight="15.6"/>
  <cols>
    <col min="1" max="1" width="19.6640625" customWidth="1"/>
    <col min="2" max="2" width="19.6640625" style="1" customWidth="1"/>
    <col min="3" max="3" width="11.5546875" style="2"/>
    <col min="4" max="4" width="10.6640625" style="2" customWidth="1"/>
    <col min="5" max="5" width="15.5546875" style="2" customWidth="1"/>
    <col min="6" max="6" width="19.6640625" style="1" customWidth="1"/>
    <col min="7" max="7" width="11.5546875" style="1"/>
    <col min="8" max="8" width="9.88671875" style="1" customWidth="1"/>
    <col min="9" max="9" width="18.5546875" style="1" customWidth="1"/>
    <col min="10" max="10" width="23.109375" style="1" customWidth="1"/>
    <col min="11" max="11" width="14.77734375" style="1" customWidth="1"/>
    <col min="12" max="13" width="11.5546875" style="1"/>
    <col min="14" max="14" width="15.109375" style="1" customWidth="1"/>
    <col min="15" max="16" width="11.5546875" style="1"/>
    <col min="17" max="17" width="16.6640625" style="1" customWidth="1"/>
    <col min="18" max="18" width="11" style="1" customWidth="1"/>
    <col min="19" max="19" width="8.6640625" style="1" customWidth="1"/>
    <col min="20" max="20" width="14.44140625" style="1" customWidth="1"/>
    <col min="21" max="16384" width="11.5546875" style="1"/>
  </cols>
  <sheetData>
    <row r="1" spans="1:10" s="27" customFormat="1" ht="18">
      <c r="A1" s="26" t="s">
        <v>28</v>
      </c>
    </row>
    <row r="2" spans="1:10">
      <c r="A2" t="s">
        <v>22</v>
      </c>
    </row>
    <row r="3" spans="1:10">
      <c r="A3" t="s">
        <v>23</v>
      </c>
    </row>
    <row r="5" spans="1:10">
      <c r="B5" s="1" t="s">
        <v>0</v>
      </c>
    </row>
    <row r="6" spans="1:10" ht="18">
      <c r="B6" s="1" t="s">
        <v>1</v>
      </c>
      <c r="C6" s="3" t="s">
        <v>2</v>
      </c>
      <c r="D6" s="3" t="s">
        <v>3</v>
      </c>
      <c r="E6" s="3" t="s">
        <v>4</v>
      </c>
    </row>
    <row r="7" spans="1:10">
      <c r="B7" s="24" t="s">
        <v>24</v>
      </c>
      <c r="C7" s="4">
        <v>2.4500000000000002</v>
      </c>
      <c r="D7" s="2">
        <v>4.2778096424949448</v>
      </c>
      <c r="E7" s="2">
        <v>0.40707060213377044</v>
      </c>
      <c r="I7"/>
      <c r="J7"/>
    </row>
    <row r="8" spans="1:10">
      <c r="B8" s="24" t="s">
        <v>25</v>
      </c>
      <c r="C8" s="4">
        <v>0.89</v>
      </c>
      <c r="D8" s="2">
        <v>4.0168252414793812</v>
      </c>
      <c r="E8" s="2">
        <v>0.4422269242903818</v>
      </c>
      <c r="I8"/>
      <c r="J8"/>
    </row>
    <row r="9" spans="1:10">
      <c r="B9" s="25" t="s">
        <v>26</v>
      </c>
      <c r="C9" s="4">
        <v>4.51</v>
      </c>
      <c r="D9" s="2">
        <v>3.2616865474256627</v>
      </c>
      <c r="E9" s="2">
        <v>0.28436465345817075</v>
      </c>
      <c r="I9"/>
      <c r="J9"/>
    </row>
    <row r="10" spans="1:10">
      <c r="I10"/>
      <c r="J10"/>
    </row>
    <row r="11" spans="1:10">
      <c r="I11"/>
      <c r="J11"/>
    </row>
    <row r="12" spans="1:10">
      <c r="B12" s="1" t="s">
        <v>8</v>
      </c>
      <c r="I12"/>
      <c r="J12"/>
    </row>
    <row r="13" spans="1:10" ht="18">
      <c r="B13" s="1" t="s">
        <v>1</v>
      </c>
      <c r="C13" s="3" t="s">
        <v>2</v>
      </c>
      <c r="D13" s="3" t="s">
        <v>3</v>
      </c>
      <c r="E13" s="3" t="s">
        <v>4</v>
      </c>
      <c r="I13"/>
      <c r="J13"/>
    </row>
    <row r="14" spans="1:10">
      <c r="B14" s="24" t="s">
        <v>24</v>
      </c>
      <c r="C14" s="4">
        <v>2.4500000000000002</v>
      </c>
      <c r="D14" s="2">
        <v>5.2011757818678248</v>
      </c>
      <c r="E14" s="2">
        <v>0.31837367932556315</v>
      </c>
      <c r="I14"/>
      <c r="J14"/>
    </row>
    <row r="15" spans="1:10">
      <c r="B15" s="24" t="s">
        <v>25</v>
      </c>
      <c r="C15" s="4">
        <v>0.89</v>
      </c>
      <c r="D15" s="2">
        <v>4.4261384211901813</v>
      </c>
      <c r="E15" s="2">
        <v>0.35375710633421242</v>
      </c>
      <c r="I15"/>
      <c r="J15"/>
    </row>
    <row r="16" spans="1:10">
      <c r="B16" s="25" t="s">
        <v>26</v>
      </c>
      <c r="C16" s="4">
        <v>4.51</v>
      </c>
      <c r="D16" s="2">
        <v>4.3687167201460264</v>
      </c>
      <c r="E16" s="2">
        <v>0.27429886119832503</v>
      </c>
      <c r="I16"/>
      <c r="J16"/>
    </row>
    <row r="17" spans="2:18">
      <c r="I17"/>
      <c r="J17"/>
    </row>
    <row r="18" spans="2:18">
      <c r="I18"/>
      <c r="J18"/>
    </row>
    <row r="19" spans="2:18">
      <c r="I19"/>
      <c r="J19"/>
    </row>
    <row r="20" spans="2:18" ht="16.2" thickBot="1">
      <c r="B20" s="1" t="s">
        <v>9</v>
      </c>
    </row>
    <row r="21" spans="2:18" ht="18">
      <c r="B21" s="1" t="s">
        <v>1</v>
      </c>
      <c r="C21" s="3" t="s">
        <v>2</v>
      </c>
      <c r="D21" s="3" t="s">
        <v>3</v>
      </c>
      <c r="E21" s="3" t="s">
        <v>4</v>
      </c>
      <c r="G21" s="46" t="s">
        <v>1</v>
      </c>
      <c r="H21" s="47" t="s">
        <v>10</v>
      </c>
      <c r="I21" s="47" t="s">
        <v>11</v>
      </c>
      <c r="J21" s="47" t="s">
        <v>12</v>
      </c>
      <c r="K21" s="48" t="s">
        <v>13</v>
      </c>
    </row>
    <row r="22" spans="2:18">
      <c r="B22" s="24" t="s">
        <v>24</v>
      </c>
      <c r="C22" s="4">
        <v>2.4500000000000002</v>
      </c>
      <c r="D22" s="2">
        <v>5.45114584612746</v>
      </c>
      <c r="E22" s="2">
        <v>0.23571537852231028</v>
      </c>
      <c r="G22" s="49" t="s">
        <v>5</v>
      </c>
      <c r="H22" s="8">
        <v>2.4500000000000002</v>
      </c>
      <c r="I22" s="54">
        <f>MEDIAN(D7,D14,D22)</f>
        <v>5.2011757818678248</v>
      </c>
      <c r="J22" s="54">
        <f>MIN(D7,D14,D22)</f>
        <v>4.2778096424949448</v>
      </c>
      <c r="K22" s="55">
        <f>MAX(D7,D14,D22)</f>
        <v>5.45114584612746</v>
      </c>
    </row>
    <row r="23" spans="2:18">
      <c r="B23" s="24" t="s">
        <v>25</v>
      </c>
      <c r="C23" s="4">
        <v>0.89</v>
      </c>
      <c r="D23" s="2">
        <v>4.4018960843779702</v>
      </c>
      <c r="E23" s="2">
        <v>0.43778960493133656</v>
      </c>
      <c r="G23" s="49" t="s">
        <v>6</v>
      </c>
      <c r="H23" s="8">
        <v>0.89</v>
      </c>
      <c r="I23" s="54">
        <f>MEDIAN(D8,D15,D23)</f>
        <v>4.4018960843779702</v>
      </c>
      <c r="J23" s="54">
        <f>MIN(D8,D15,D23)</f>
        <v>4.0168252414793812</v>
      </c>
      <c r="K23" s="55">
        <f>MAX(D8,D15,D23)</f>
        <v>4.4261384211901813</v>
      </c>
    </row>
    <row r="24" spans="2:18" ht="16.2" thickBot="1">
      <c r="B24" s="25" t="s">
        <v>26</v>
      </c>
      <c r="C24" s="4">
        <v>4.51</v>
      </c>
      <c r="D24" s="2">
        <v>5.4125145179626291</v>
      </c>
      <c r="E24" s="2">
        <v>0.40209166715455602</v>
      </c>
      <c r="G24" s="51" t="s">
        <v>7</v>
      </c>
      <c r="H24" s="30">
        <v>4.51</v>
      </c>
      <c r="I24" s="56">
        <f>MEDIAN(D9,D16,D24)</f>
        <v>4.3687167201460264</v>
      </c>
      <c r="J24" s="56">
        <f>MIN(D9,D16,D24)</f>
        <v>3.2616865474256627</v>
      </c>
      <c r="K24" s="57">
        <f>MAX(D9,D16,D24)</f>
        <v>5.4125145179626291</v>
      </c>
    </row>
    <row r="25" spans="2:18">
      <c r="H25" s="21"/>
      <c r="K25"/>
    </row>
    <row r="27" spans="2:18">
      <c r="H27"/>
    </row>
    <row r="28" spans="2:18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2:18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2:18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2:18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2:18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2:18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2:18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2:18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2:18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ht="12.7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ht="12.75" customHeight="1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ht="12.75" customHeight="1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ht="12.75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ht="12.75" customHeight="1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25" ht="12.75" customHeight="1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Y83"/>
    </row>
    <row r="84" spans="2:25" ht="12.75" customHeight="1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25" ht="12.75" customHeight="1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25" ht="12.75" customHeight="1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25" ht="12.75" customHeight="1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25" ht="12.75" customHeight="1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ht="12.75" customHeight="1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ht="12.75" customHeight="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2:18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2:18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2:18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2:18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2:18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2:18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2:18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2:18">
      <c r="F120"/>
      <c r="G120"/>
      <c r="H120"/>
      <c r="I120"/>
      <c r="J120"/>
      <c r="K120"/>
      <c r="L120"/>
      <c r="N120"/>
      <c r="O120"/>
    </row>
    <row r="121" spans="2:18">
      <c r="F121"/>
      <c r="G121"/>
      <c r="H121"/>
      <c r="I121"/>
      <c r="J121"/>
      <c r="K121"/>
      <c r="L121"/>
      <c r="N121"/>
      <c r="O121"/>
    </row>
    <row r="122" spans="2:18">
      <c r="F122"/>
      <c r="G122"/>
      <c r="H122"/>
      <c r="I122"/>
      <c r="J122"/>
      <c r="K122"/>
      <c r="L122"/>
      <c r="N122"/>
      <c r="O122"/>
    </row>
    <row r="123" spans="2:18">
      <c r="F123"/>
      <c r="G123"/>
      <c r="H123"/>
      <c r="I123"/>
      <c r="J123"/>
      <c r="K123"/>
      <c r="L123"/>
      <c r="M123"/>
      <c r="N123"/>
      <c r="O123"/>
    </row>
    <row r="124" spans="2:18">
      <c r="F124"/>
      <c r="G124"/>
      <c r="H124"/>
      <c r="I124"/>
      <c r="J124"/>
      <c r="K124"/>
      <c r="L124"/>
      <c r="M124"/>
      <c r="N124"/>
      <c r="O124"/>
    </row>
    <row r="125" spans="2:18">
      <c r="F125"/>
      <c r="G125"/>
      <c r="H125"/>
      <c r="I125"/>
      <c r="J125"/>
      <c r="K125"/>
      <c r="L125"/>
      <c r="M125"/>
      <c r="N125"/>
      <c r="O125"/>
    </row>
    <row r="126" spans="2:18">
      <c r="F126"/>
      <c r="G126"/>
      <c r="H126"/>
      <c r="I126"/>
      <c r="J126"/>
      <c r="K126"/>
      <c r="L126"/>
      <c r="M126"/>
      <c r="N126"/>
      <c r="O126"/>
    </row>
    <row r="127" spans="2:18">
      <c r="F127"/>
      <c r="G127" s="2"/>
      <c r="H127" s="2"/>
      <c r="I127"/>
      <c r="J127"/>
      <c r="K127"/>
      <c r="L127"/>
      <c r="M127"/>
      <c r="N127"/>
      <c r="O127"/>
    </row>
    <row r="128" spans="2:18">
      <c r="F128"/>
      <c r="G128" s="2"/>
      <c r="H128" s="2"/>
      <c r="I128"/>
      <c r="J128"/>
      <c r="K128"/>
      <c r="L128"/>
      <c r="M128"/>
      <c r="N128"/>
      <c r="O128"/>
    </row>
    <row r="129" spans="6:15">
      <c r="F129"/>
      <c r="G129" s="2"/>
      <c r="H129" s="2"/>
      <c r="I129"/>
      <c r="J129"/>
      <c r="K129"/>
      <c r="L129"/>
      <c r="M129"/>
      <c r="N129"/>
      <c r="O129"/>
    </row>
    <row r="130" spans="6:15">
      <c r="F130"/>
      <c r="G130" s="2"/>
      <c r="H130" s="2"/>
      <c r="I130"/>
      <c r="J130"/>
      <c r="K130"/>
      <c r="L130"/>
      <c r="M130"/>
      <c r="N130"/>
      <c r="O130"/>
    </row>
    <row r="131" spans="6:15">
      <c r="F131"/>
      <c r="G131" s="2"/>
      <c r="H131" s="2"/>
      <c r="I131"/>
      <c r="J131"/>
      <c r="K131"/>
      <c r="L131"/>
      <c r="M131"/>
      <c r="N131"/>
      <c r="O131"/>
    </row>
    <row r="132" spans="6:15">
      <c r="F132"/>
      <c r="G132" s="2"/>
      <c r="H132" s="2"/>
      <c r="I132"/>
      <c r="J132"/>
      <c r="K132"/>
      <c r="L132"/>
      <c r="M132"/>
      <c r="N132"/>
      <c r="O132"/>
    </row>
    <row r="133" spans="6:15">
      <c r="F133"/>
      <c r="G133" s="2"/>
      <c r="H133" s="2"/>
      <c r="I133"/>
      <c r="J133"/>
      <c r="K133"/>
      <c r="L133"/>
      <c r="M133"/>
      <c r="N133"/>
      <c r="O133"/>
    </row>
    <row r="134" spans="6:15">
      <c r="F134"/>
      <c r="G134" s="2"/>
      <c r="H134" s="2"/>
      <c r="L134"/>
      <c r="M134"/>
      <c r="N134"/>
      <c r="O134"/>
    </row>
    <row r="135" spans="6:15">
      <c r="F135"/>
      <c r="G135" s="2"/>
      <c r="H135" s="2"/>
      <c r="L135"/>
      <c r="M135"/>
      <c r="N135"/>
      <c r="O135"/>
    </row>
    <row r="136" spans="6:15">
      <c r="F136"/>
      <c r="G136" s="2"/>
      <c r="H136" s="2"/>
      <c r="L136"/>
      <c r="M136"/>
      <c r="N136"/>
      <c r="O136"/>
    </row>
    <row r="137" spans="6:15">
      <c r="F137" s="2"/>
      <c r="G137" s="2"/>
      <c r="H137" s="2"/>
      <c r="L137"/>
      <c r="M137"/>
      <c r="N137"/>
      <c r="O137"/>
    </row>
    <row r="138" spans="6:15">
      <c r="F138" s="2"/>
      <c r="L138"/>
      <c r="M138"/>
      <c r="N138"/>
      <c r="O138"/>
    </row>
    <row r="139" spans="6:15">
      <c r="F139" s="2"/>
      <c r="L139"/>
      <c r="M139"/>
      <c r="N139"/>
      <c r="O139"/>
    </row>
    <row r="140" spans="6:15">
      <c r="F140" s="2"/>
      <c r="L140"/>
    </row>
    <row r="141" spans="6:15">
      <c r="F141" s="2"/>
      <c r="L141"/>
    </row>
    <row r="142" spans="6:15">
      <c r="F142" s="2"/>
      <c r="L142"/>
    </row>
    <row r="143" spans="6:15">
      <c r="F143" s="2"/>
      <c r="L143"/>
    </row>
    <row r="144" spans="6:15">
      <c r="F144" s="2"/>
    </row>
    <row r="145" spans="6:6">
      <c r="F145" s="2"/>
    </row>
    <row r="146" spans="6:6">
      <c r="F146" s="2"/>
    </row>
    <row r="147" spans="6:6">
      <c r="F147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  <legacyDrawing r:id="rId2"/>
  <oleObjects>
    <oleObject progId="opendocument.MathDocument.1" shapeId="1030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L116"/>
  <sheetViews>
    <sheetView zoomScale="85" zoomScaleNormal="85" workbookViewId="0">
      <selection sqref="A1:A3"/>
    </sheetView>
  </sheetViews>
  <sheetFormatPr defaultColWidth="11.5546875" defaultRowHeight="15.6"/>
  <cols>
    <col min="1" max="3" width="19.109375" customWidth="1"/>
    <col min="5" max="5" width="11.5546875" style="2"/>
    <col min="6" max="6" width="15.44140625" style="2" customWidth="1"/>
    <col min="8" max="9" width="7.44140625" customWidth="1"/>
    <col min="10" max="10" width="14.21875" customWidth="1"/>
    <col min="11" max="11" width="21.6640625" customWidth="1"/>
    <col min="15" max="15" width="14.44140625" customWidth="1"/>
  </cols>
  <sheetData>
    <row r="1" spans="1:6" ht="18">
      <c r="A1" s="26" t="s">
        <v>29</v>
      </c>
    </row>
    <row r="2" spans="1:6">
      <c r="A2" t="s">
        <v>22</v>
      </c>
    </row>
    <row r="3" spans="1:6">
      <c r="A3" t="s">
        <v>23</v>
      </c>
    </row>
    <row r="5" spans="1:6">
      <c r="C5" s="1" t="s">
        <v>0</v>
      </c>
    </row>
    <row r="6" spans="1:6" ht="18">
      <c r="C6" s="1" t="s">
        <v>1</v>
      </c>
      <c r="D6" s="7" t="s">
        <v>2</v>
      </c>
      <c r="E6" s="3" t="s">
        <v>3</v>
      </c>
      <c r="F6" s="3" t="s">
        <v>4</v>
      </c>
    </row>
    <row r="7" spans="1:6">
      <c r="C7" s="24" t="s">
        <v>24</v>
      </c>
      <c r="D7" s="6">
        <v>2.4500000000000002</v>
      </c>
      <c r="E7" s="2">
        <v>5.5384308440829617</v>
      </c>
      <c r="F7" s="2">
        <v>0.43335104759628962</v>
      </c>
    </row>
    <row r="8" spans="1:6">
      <c r="C8" s="24" t="s">
        <v>25</v>
      </c>
      <c r="D8" s="6">
        <v>0.89</v>
      </c>
      <c r="E8" s="2">
        <v>4.8748873664055532</v>
      </c>
      <c r="F8" s="2">
        <v>8.4769493933696261E-2</v>
      </c>
    </row>
    <row r="9" spans="1:6">
      <c r="C9" s="25" t="s">
        <v>26</v>
      </c>
      <c r="D9" s="6">
        <v>4.51</v>
      </c>
      <c r="E9" s="2">
        <v>5.5248468716522234</v>
      </c>
      <c r="F9" s="2">
        <v>4.2140294810245393E-2</v>
      </c>
    </row>
    <row r="12" spans="1:6">
      <c r="C12" s="1" t="s">
        <v>8</v>
      </c>
    </row>
    <row r="13" spans="1:6" ht="18">
      <c r="C13" s="1" t="s">
        <v>1</v>
      </c>
      <c r="D13" s="7" t="s">
        <v>2</v>
      </c>
      <c r="E13" s="3" t="s">
        <v>3</v>
      </c>
      <c r="F13" s="3" t="s">
        <v>4</v>
      </c>
    </row>
    <row r="14" spans="1:6">
      <c r="C14" s="24" t="s">
        <v>24</v>
      </c>
      <c r="D14" s="6">
        <v>2.4500000000000002</v>
      </c>
      <c r="E14" s="2">
        <v>5.2564098249549032</v>
      </c>
      <c r="F14" s="2">
        <v>8.6472830773016263E-2</v>
      </c>
    </row>
    <row r="15" spans="1:6">
      <c r="C15" s="24" t="s">
        <v>25</v>
      </c>
      <c r="D15" s="6">
        <v>0.89</v>
      </c>
      <c r="E15" s="2">
        <v>5.1286815270567185</v>
      </c>
      <c r="F15" s="2">
        <v>0.19915656150065963</v>
      </c>
    </row>
    <row r="16" spans="1:6">
      <c r="C16" s="25" t="s">
        <v>26</v>
      </c>
      <c r="D16" s="6">
        <v>4.51</v>
      </c>
      <c r="E16" s="2">
        <v>4.8709228492054306</v>
      </c>
      <c r="F16" s="2">
        <v>0.29145736568454073</v>
      </c>
    </row>
    <row r="20" spans="3:12" ht="16.2" thickBot="1">
      <c r="C20" s="1" t="s">
        <v>9</v>
      </c>
    </row>
    <row r="21" spans="3:12" ht="18">
      <c r="C21" s="1" t="s">
        <v>1</v>
      </c>
      <c r="D21" s="7" t="s">
        <v>2</v>
      </c>
      <c r="E21" s="3" t="s">
        <v>3</v>
      </c>
      <c r="F21" s="3" t="s">
        <v>4</v>
      </c>
      <c r="H21" s="13" t="s">
        <v>1</v>
      </c>
      <c r="I21" s="14" t="s">
        <v>10</v>
      </c>
      <c r="J21" s="14" t="s">
        <v>11</v>
      </c>
      <c r="K21" s="14" t="s">
        <v>12</v>
      </c>
      <c r="L21" s="15" t="s">
        <v>13</v>
      </c>
    </row>
    <row r="22" spans="3:12">
      <c r="C22" s="24" t="s">
        <v>24</v>
      </c>
      <c r="D22" s="6">
        <v>2.4500000000000002</v>
      </c>
      <c r="E22" s="2">
        <v>4.1259070530754887</v>
      </c>
      <c r="F22" s="2">
        <v>6.4279297692035442E-2</v>
      </c>
      <c r="H22" s="11" t="s">
        <v>5</v>
      </c>
      <c r="I22" s="8">
        <v>2.4500000000000002</v>
      </c>
      <c r="J22" s="9">
        <f>MEDIAN(E7,E14,E22)</f>
        <v>5.2564098249549032</v>
      </c>
      <c r="K22" s="9">
        <f>MIN(E7,E14,E22)</f>
        <v>4.1259070530754887</v>
      </c>
      <c r="L22" s="10">
        <f>MAX(E7,E14,E22)</f>
        <v>5.5384308440829617</v>
      </c>
    </row>
    <row r="23" spans="3:12">
      <c r="C23" s="24" t="s">
        <v>25</v>
      </c>
      <c r="D23" s="6">
        <v>0.89</v>
      </c>
      <c r="E23" s="2">
        <v>5.1984700177786909</v>
      </c>
      <c r="F23" s="2">
        <v>3.7691507288601933E-2</v>
      </c>
      <c r="H23" s="11" t="s">
        <v>6</v>
      </c>
      <c r="I23" s="8">
        <v>0.89</v>
      </c>
      <c r="J23" s="9">
        <f>MEDIAN(E8,E15,E23)</f>
        <v>5.1286815270567185</v>
      </c>
      <c r="K23" s="9">
        <f>MIN(E8,E15,E23)</f>
        <v>4.8748873664055532</v>
      </c>
      <c r="L23" s="10">
        <f>MAX(E8,E15,E23)</f>
        <v>5.1984700177786909</v>
      </c>
    </row>
    <row r="24" spans="3:12">
      <c r="C24" s="25" t="s">
        <v>26</v>
      </c>
      <c r="D24" s="6">
        <v>4.51</v>
      </c>
      <c r="E24" s="2">
        <v>5.2702485764408209</v>
      </c>
      <c r="F24" s="2">
        <v>0.22407204367076261</v>
      </c>
      <c r="H24" s="12" t="s">
        <v>7</v>
      </c>
      <c r="I24" s="8">
        <v>4.51</v>
      </c>
      <c r="J24" s="9">
        <f>MEDIAN(E9,E16,E24)</f>
        <v>5.2702485764408209</v>
      </c>
      <c r="K24" s="9">
        <f>MIN(E9,E16,E24)</f>
        <v>4.8709228492054306</v>
      </c>
      <c r="L24" s="10">
        <f>MAX(E9,E16,E24)</f>
        <v>5.5248468716522234</v>
      </c>
    </row>
    <row r="28" spans="3:12" ht="13.2">
      <c r="E28"/>
      <c r="F28"/>
    </row>
    <row r="29" spans="3:12" ht="13.2">
      <c r="E29"/>
      <c r="F29"/>
    </row>
    <row r="30" spans="3:12" ht="13.2">
      <c r="E30"/>
      <c r="F30"/>
    </row>
    <row r="31" spans="3:12" ht="13.2">
      <c r="E31"/>
      <c r="F31"/>
    </row>
    <row r="32" spans="3:12" ht="13.2">
      <c r="E32"/>
      <c r="F32"/>
    </row>
    <row r="33" spans="5:6" ht="13.2">
      <c r="E33"/>
      <c r="F33"/>
    </row>
    <row r="34" spans="5:6" ht="13.2">
      <c r="E34"/>
      <c r="F34"/>
    </row>
    <row r="35" spans="5:6" ht="13.2">
      <c r="E35"/>
      <c r="F35"/>
    </row>
    <row r="36" spans="5:6" ht="13.2">
      <c r="E36"/>
      <c r="F36"/>
    </row>
    <row r="37" spans="5:6" ht="13.2">
      <c r="E37"/>
      <c r="F37"/>
    </row>
    <row r="38" spans="5:6" ht="13.2">
      <c r="E38"/>
      <c r="F38"/>
    </row>
    <row r="39" spans="5:6" ht="13.2">
      <c r="E39"/>
      <c r="F39"/>
    </row>
    <row r="40" spans="5:6" ht="13.2">
      <c r="E40"/>
      <c r="F40"/>
    </row>
    <row r="41" spans="5:6" ht="13.2">
      <c r="E41"/>
      <c r="F41"/>
    </row>
    <row r="42" spans="5:6" ht="13.2">
      <c r="E42"/>
      <c r="F42"/>
    </row>
    <row r="43" spans="5:6" ht="13.2">
      <c r="E43"/>
      <c r="F43"/>
    </row>
    <row r="44" spans="5:6" ht="13.2">
      <c r="E44"/>
      <c r="F44"/>
    </row>
    <row r="45" spans="5:6" ht="13.2">
      <c r="E45"/>
      <c r="F45"/>
    </row>
    <row r="46" spans="5:6" ht="13.2">
      <c r="E46"/>
      <c r="F46"/>
    </row>
    <row r="47" spans="5:6" ht="13.2">
      <c r="E47"/>
      <c r="F47"/>
    </row>
    <row r="48" spans="5:6" ht="13.2">
      <c r="E48"/>
      <c r="F48"/>
    </row>
    <row r="49" spans="5:6" ht="13.2">
      <c r="E49"/>
      <c r="F49"/>
    </row>
    <row r="50" spans="5:6" ht="13.2">
      <c r="E50"/>
      <c r="F50"/>
    </row>
    <row r="51" spans="5:6" ht="13.2">
      <c r="E51"/>
      <c r="F51"/>
    </row>
    <row r="52" spans="5:6" ht="13.2">
      <c r="E52"/>
      <c r="F52"/>
    </row>
    <row r="53" spans="5:6" ht="13.2">
      <c r="E53"/>
      <c r="F53"/>
    </row>
    <row r="54" spans="5:6" ht="13.2">
      <c r="E54"/>
      <c r="F54"/>
    </row>
    <row r="55" spans="5:6" ht="13.2">
      <c r="E55"/>
      <c r="F55"/>
    </row>
    <row r="56" spans="5:6" ht="13.2">
      <c r="E56"/>
      <c r="F56"/>
    </row>
    <row r="57" spans="5:6" ht="13.2">
      <c r="E57"/>
      <c r="F57"/>
    </row>
    <row r="58" spans="5:6" ht="13.2">
      <c r="E58"/>
      <c r="F58"/>
    </row>
    <row r="59" spans="5:6" ht="13.2">
      <c r="E59"/>
      <c r="F59"/>
    </row>
    <row r="60" spans="5:6" ht="13.2">
      <c r="E60"/>
      <c r="F60"/>
    </row>
    <row r="61" spans="5:6" ht="13.2">
      <c r="E61"/>
      <c r="F61"/>
    </row>
    <row r="62" spans="5:6" ht="13.2">
      <c r="E62"/>
      <c r="F62"/>
    </row>
    <row r="63" spans="5:6" ht="13.2">
      <c r="E63"/>
      <c r="F63"/>
    </row>
    <row r="64" spans="5:6" ht="12.75" customHeight="1">
      <c r="E64"/>
      <c r="F64"/>
    </row>
    <row r="65" spans="5:6" ht="13.2">
      <c r="E65"/>
      <c r="F65"/>
    </row>
    <row r="66" spans="5:6" ht="13.2">
      <c r="E66"/>
      <c r="F66"/>
    </row>
    <row r="67" spans="5:6" ht="12.75" customHeight="1">
      <c r="E67"/>
      <c r="F67"/>
    </row>
    <row r="68" spans="5:6" ht="13.2">
      <c r="E68"/>
      <c r="F68"/>
    </row>
    <row r="69" spans="5:6" ht="13.2">
      <c r="E69"/>
      <c r="F69"/>
    </row>
    <row r="70" spans="5:6" ht="12.75" customHeight="1">
      <c r="E70"/>
      <c r="F70"/>
    </row>
    <row r="71" spans="5:6" ht="13.2">
      <c r="E71"/>
      <c r="F71"/>
    </row>
    <row r="72" spans="5:6" ht="13.2">
      <c r="E72"/>
      <c r="F72"/>
    </row>
    <row r="73" spans="5:6" ht="12.75" customHeight="1">
      <c r="E73"/>
      <c r="F73"/>
    </row>
    <row r="74" spans="5:6" ht="13.2">
      <c r="E74"/>
      <c r="F74"/>
    </row>
    <row r="75" spans="5:6" ht="13.2">
      <c r="E75"/>
      <c r="F75"/>
    </row>
    <row r="76" spans="5:6" ht="12.75" customHeight="1">
      <c r="E76"/>
      <c r="F76"/>
    </row>
    <row r="77" spans="5:6" ht="13.2">
      <c r="E77"/>
      <c r="F77"/>
    </row>
    <row r="78" spans="5:6" ht="13.2">
      <c r="E78"/>
      <c r="F78"/>
    </row>
    <row r="79" spans="5:6" ht="12.75" customHeight="1">
      <c r="E79"/>
      <c r="F79"/>
    </row>
    <row r="80" spans="5:6" ht="13.2">
      <c r="E80"/>
      <c r="F80"/>
    </row>
    <row r="81" spans="3:6">
      <c r="C81" s="2"/>
      <c r="E81"/>
      <c r="F81"/>
    </row>
    <row r="82" spans="3:6" ht="12.75" customHeight="1">
      <c r="C82" s="2"/>
      <c r="E82"/>
      <c r="F82"/>
    </row>
    <row r="83" spans="3:6">
      <c r="C83" s="2"/>
      <c r="E83"/>
      <c r="F83"/>
    </row>
    <row r="84" spans="3:6">
      <c r="C84" s="2"/>
      <c r="E84"/>
      <c r="F84"/>
    </row>
    <row r="85" spans="3:6" ht="12.75" customHeight="1">
      <c r="C85" s="2"/>
      <c r="E85"/>
      <c r="F85"/>
    </row>
    <row r="86" spans="3:6">
      <c r="C86" s="2"/>
      <c r="E86"/>
      <c r="F86"/>
    </row>
    <row r="88" spans="3:6" ht="12.75" customHeight="1"/>
    <row r="91" spans="3:6" ht="12.75" customHeight="1"/>
    <row r="94" spans="3:6" ht="12.75" customHeight="1"/>
    <row r="97" spans="2:2" ht="12.75" customHeight="1"/>
    <row r="100" spans="2:2" ht="12.75" customHeight="1"/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30"/>
  <sheetViews>
    <sheetView zoomScale="85" zoomScaleNormal="85" workbookViewId="0">
      <selection sqref="A1:A3"/>
    </sheetView>
  </sheetViews>
  <sheetFormatPr defaultColWidth="11.5546875" defaultRowHeight="15.6"/>
  <cols>
    <col min="1" max="3" width="19.109375" customWidth="1"/>
    <col min="5" max="5" width="11.5546875" style="2"/>
    <col min="6" max="6" width="14.33203125" style="2" customWidth="1"/>
    <col min="7" max="7" width="22" customWidth="1"/>
    <col min="9" max="9" width="8.109375" customWidth="1"/>
    <col min="10" max="10" width="16.33203125" customWidth="1"/>
    <col min="11" max="11" width="19.109375" customWidth="1"/>
  </cols>
  <sheetData>
    <row r="1" spans="1:14" ht="18">
      <c r="A1" s="26" t="s">
        <v>30</v>
      </c>
    </row>
    <row r="2" spans="1:14">
      <c r="A2" t="s">
        <v>22</v>
      </c>
    </row>
    <row r="3" spans="1:14">
      <c r="A3" t="s">
        <v>23</v>
      </c>
    </row>
    <row r="4" spans="1:14">
      <c r="G4" s="1"/>
      <c r="H4" s="1"/>
      <c r="I4" s="1"/>
      <c r="J4" s="1"/>
      <c r="K4" s="1"/>
      <c r="L4" s="1"/>
      <c r="M4" s="1"/>
      <c r="N4" s="1"/>
    </row>
    <row r="5" spans="1:14">
      <c r="C5" s="1" t="s">
        <v>0</v>
      </c>
      <c r="G5" s="1"/>
      <c r="H5" s="1"/>
      <c r="I5" s="1"/>
      <c r="J5" s="1"/>
      <c r="K5" s="1"/>
      <c r="L5" s="1"/>
      <c r="M5" s="1"/>
      <c r="N5" s="1"/>
    </row>
    <row r="6" spans="1:14" ht="18">
      <c r="C6" s="1" t="s">
        <v>1</v>
      </c>
      <c r="D6" s="7" t="s">
        <v>2</v>
      </c>
      <c r="E6" s="3" t="s">
        <v>3</v>
      </c>
      <c r="F6" s="3" t="s">
        <v>4</v>
      </c>
      <c r="G6" s="1"/>
      <c r="H6" s="1"/>
      <c r="I6" s="1"/>
      <c r="J6" s="1"/>
      <c r="K6" s="1"/>
      <c r="L6" s="1"/>
      <c r="M6" s="1"/>
      <c r="N6" s="1"/>
    </row>
    <row r="7" spans="1:14">
      <c r="C7" s="24" t="s">
        <v>24</v>
      </c>
      <c r="D7" s="6">
        <v>2.4500000000000002</v>
      </c>
      <c r="E7" s="2">
        <v>3.511734669326426</v>
      </c>
      <c r="F7" s="2">
        <v>0.17523063073184098</v>
      </c>
      <c r="G7" s="1"/>
      <c r="H7" s="1"/>
      <c r="I7" s="1"/>
      <c r="J7" s="1"/>
      <c r="K7" s="1"/>
      <c r="L7" s="1"/>
      <c r="M7" s="1"/>
      <c r="N7" s="1"/>
    </row>
    <row r="8" spans="1:14">
      <c r="C8" s="24" t="s">
        <v>25</v>
      </c>
      <c r="D8" s="6">
        <v>0.89</v>
      </c>
      <c r="E8" s="2">
        <v>2.8904605004433654</v>
      </c>
      <c r="F8" s="2">
        <v>0.28650878180800543</v>
      </c>
      <c r="G8" s="1"/>
      <c r="H8" s="1"/>
      <c r="I8" s="1"/>
      <c r="J8" s="1"/>
      <c r="K8" s="1"/>
      <c r="L8" s="1"/>
      <c r="M8" s="1"/>
      <c r="N8" s="1"/>
    </row>
    <row r="9" spans="1:14">
      <c r="C9" s="25" t="s">
        <v>26</v>
      </c>
      <c r="D9" s="6">
        <v>4.51</v>
      </c>
      <c r="E9" s="2">
        <v>3.1000731064728844</v>
      </c>
      <c r="F9" s="2">
        <v>0.20240188180590746</v>
      </c>
      <c r="G9" s="1"/>
      <c r="H9" s="1"/>
      <c r="I9" s="1"/>
      <c r="J9" s="1"/>
      <c r="K9" s="1"/>
      <c r="L9" s="1"/>
      <c r="M9" s="1"/>
      <c r="N9" s="1"/>
    </row>
    <row r="10" spans="1:14">
      <c r="G10" s="1"/>
      <c r="H10" s="1"/>
      <c r="I10" s="1"/>
      <c r="J10" s="1"/>
      <c r="K10" s="1"/>
      <c r="L10" s="1"/>
      <c r="M10" s="1"/>
      <c r="N10" s="1"/>
    </row>
    <row r="11" spans="1:14">
      <c r="G11" s="1"/>
      <c r="H11" s="1"/>
      <c r="I11" s="1"/>
      <c r="J11" s="1"/>
      <c r="K11" s="1"/>
      <c r="L11" s="1"/>
      <c r="M11" s="1"/>
      <c r="N11" s="1"/>
    </row>
    <row r="12" spans="1:14">
      <c r="C12" s="1" t="s">
        <v>8</v>
      </c>
      <c r="G12" s="1"/>
      <c r="H12" s="1"/>
      <c r="I12" s="1"/>
      <c r="J12" s="1"/>
      <c r="K12" s="1"/>
      <c r="L12" s="1"/>
      <c r="M12" s="1"/>
      <c r="N12" s="1"/>
    </row>
    <row r="13" spans="1:14" ht="18">
      <c r="C13" s="1" t="s">
        <v>1</v>
      </c>
      <c r="D13" s="7" t="s">
        <v>2</v>
      </c>
      <c r="E13" s="3" t="s">
        <v>3</v>
      </c>
      <c r="F13" s="3" t="s">
        <v>4</v>
      </c>
      <c r="G13" s="1"/>
      <c r="H13" s="1"/>
      <c r="I13" s="1"/>
      <c r="J13" s="1"/>
      <c r="K13" s="1"/>
      <c r="L13" s="1"/>
      <c r="M13" s="1"/>
      <c r="N13" s="1"/>
    </row>
    <row r="14" spans="1:14">
      <c r="C14" s="24" t="s">
        <v>24</v>
      </c>
      <c r="D14" s="6">
        <v>2.4500000000000002</v>
      </c>
      <c r="E14" s="2">
        <v>3.2140787076819088</v>
      </c>
      <c r="F14" s="2">
        <v>6.2054755684177731E-2</v>
      </c>
      <c r="G14" s="1"/>
      <c r="H14" s="1"/>
      <c r="I14" s="1"/>
      <c r="J14" s="1"/>
      <c r="K14" s="1"/>
      <c r="L14" s="1"/>
      <c r="M14" s="1"/>
      <c r="N14" s="1"/>
    </row>
    <row r="15" spans="1:14">
      <c r="C15" s="24" t="s">
        <v>25</v>
      </c>
      <c r="D15" s="6">
        <v>0.89</v>
      </c>
      <c r="E15" s="2">
        <v>2.5909671205078686</v>
      </c>
      <c r="F15" s="2">
        <v>0.12531288489849235</v>
      </c>
      <c r="G15" s="1"/>
      <c r="H15" s="1"/>
      <c r="I15" s="1"/>
      <c r="J15" s="1"/>
      <c r="K15" s="1"/>
      <c r="L15" s="1"/>
      <c r="M15" s="1"/>
      <c r="N15" s="1"/>
    </row>
    <row r="16" spans="1:14">
      <c r="C16" s="25" t="s">
        <v>26</v>
      </c>
      <c r="D16" s="6">
        <v>4.51</v>
      </c>
      <c r="E16" s="2">
        <v>2.9957156118837607</v>
      </c>
      <c r="F16" s="2">
        <v>0.12784099595851917</v>
      </c>
      <c r="G16" s="1"/>
      <c r="H16" s="1"/>
      <c r="I16" s="1"/>
      <c r="J16" s="1"/>
      <c r="K16" s="1"/>
      <c r="L16" s="1"/>
      <c r="M16" s="1"/>
      <c r="N16" s="1"/>
    </row>
    <row r="17" spans="3:14">
      <c r="G17" s="1"/>
      <c r="H17" s="1"/>
      <c r="I17" s="1"/>
      <c r="J17" s="1"/>
      <c r="K17" s="1"/>
      <c r="L17" s="1"/>
      <c r="M17" s="1"/>
      <c r="N17" s="1"/>
    </row>
    <row r="18" spans="3:14">
      <c r="G18" s="1"/>
      <c r="H18" s="1"/>
      <c r="I18" s="1"/>
      <c r="J18" s="1"/>
      <c r="K18" s="1"/>
      <c r="L18" s="1"/>
      <c r="M18" s="1"/>
      <c r="N18" s="1"/>
    </row>
    <row r="19" spans="3:14">
      <c r="G19" s="1"/>
      <c r="H19" s="1"/>
      <c r="I19" s="1"/>
      <c r="J19" s="1"/>
      <c r="K19" s="1"/>
      <c r="L19" s="1"/>
      <c r="M19" s="1"/>
      <c r="N19" s="1"/>
    </row>
    <row r="20" spans="3:14" ht="16.2" thickBot="1">
      <c r="C20" s="1" t="s">
        <v>9</v>
      </c>
      <c r="G20" s="1"/>
      <c r="H20" s="1"/>
      <c r="I20" s="1"/>
      <c r="J20" s="1"/>
      <c r="K20" s="1"/>
      <c r="L20" s="1"/>
      <c r="M20" s="1"/>
      <c r="N20" s="1"/>
    </row>
    <row r="21" spans="3:14" ht="18">
      <c r="C21" s="1" t="s">
        <v>1</v>
      </c>
      <c r="D21" s="7" t="s">
        <v>2</v>
      </c>
      <c r="E21" s="3" t="s">
        <v>3</v>
      </c>
      <c r="F21" s="3" t="s">
        <v>4</v>
      </c>
      <c r="G21" s="1"/>
      <c r="H21" s="46" t="s">
        <v>1</v>
      </c>
      <c r="I21" s="47" t="s">
        <v>10</v>
      </c>
      <c r="J21" s="47" t="s">
        <v>11</v>
      </c>
      <c r="K21" s="47" t="s">
        <v>12</v>
      </c>
      <c r="L21" s="48" t="s">
        <v>13</v>
      </c>
      <c r="M21" s="1"/>
      <c r="N21" s="1"/>
    </row>
    <row r="22" spans="3:14">
      <c r="C22" s="24" t="s">
        <v>24</v>
      </c>
      <c r="D22" s="6">
        <v>2.4500000000000002</v>
      </c>
      <c r="E22" s="2">
        <v>3.1210960046424656</v>
      </c>
      <c r="F22" s="2">
        <v>1.917491091088408E-2</v>
      </c>
      <c r="G22" s="1"/>
      <c r="H22" s="49" t="s">
        <v>5</v>
      </c>
      <c r="I22" s="8">
        <v>2.4500000000000002</v>
      </c>
      <c r="J22" s="54">
        <f>MEDIAN(E7,E14,E22)</f>
        <v>3.2140787076819088</v>
      </c>
      <c r="K22" s="54">
        <f>MIN(E7,E14,E22)</f>
        <v>3.1210960046424656</v>
      </c>
      <c r="L22" s="55">
        <f>MAX(E7,E14,E22)</f>
        <v>3.511734669326426</v>
      </c>
      <c r="M22" s="1"/>
      <c r="N22" s="1"/>
    </row>
    <row r="23" spans="3:14">
      <c r="C23" s="24" t="s">
        <v>25</v>
      </c>
      <c r="D23" s="6">
        <v>0.89</v>
      </c>
      <c r="E23" s="2">
        <v>3.0899034838968658</v>
      </c>
      <c r="F23" s="2">
        <v>1.1828290855402823E-2</v>
      </c>
      <c r="G23" s="1"/>
      <c r="H23" s="49" t="s">
        <v>6</v>
      </c>
      <c r="I23" s="8">
        <v>0.89</v>
      </c>
      <c r="J23" s="54">
        <f>MEDIAN(E8,E15,E23)</f>
        <v>2.8904605004433654</v>
      </c>
      <c r="K23" s="54">
        <f>MIN(E8,E15,E23)</f>
        <v>2.5909671205078686</v>
      </c>
      <c r="L23" s="55">
        <f>MAX(E8,E15,E23)</f>
        <v>3.0899034838968658</v>
      </c>
      <c r="M23" s="1"/>
      <c r="N23" s="1"/>
    </row>
    <row r="24" spans="3:14" ht="16.2" thickBot="1">
      <c r="C24" s="25" t="s">
        <v>26</v>
      </c>
      <c r="D24" s="6">
        <v>4.51</v>
      </c>
      <c r="E24" s="2">
        <v>3.0408063616410419</v>
      </c>
      <c r="F24" s="2">
        <v>4.1540681017508518E-2</v>
      </c>
      <c r="G24" s="1"/>
      <c r="H24" s="51" t="s">
        <v>7</v>
      </c>
      <c r="I24" s="30">
        <v>4.51</v>
      </c>
      <c r="J24" s="56">
        <f>MEDIAN(E9,E16,E24)</f>
        <v>3.0408063616410419</v>
      </c>
      <c r="K24" s="56">
        <f>MIN(E9,E16,E24)</f>
        <v>2.9957156118837607</v>
      </c>
      <c r="L24" s="57">
        <f>MAX(E9,E16,E24)</f>
        <v>3.1000731064728844</v>
      </c>
      <c r="M24" s="1"/>
      <c r="N24" s="1"/>
    </row>
    <row r="25" spans="3:14">
      <c r="G25" s="1"/>
      <c r="H25" s="1"/>
      <c r="I25" s="1"/>
      <c r="J25" s="1"/>
      <c r="K25" s="1"/>
      <c r="L25" s="1"/>
      <c r="M25" s="1"/>
      <c r="N25" s="1"/>
    </row>
    <row r="26" spans="3:14">
      <c r="G26" s="1"/>
      <c r="H26" s="1"/>
      <c r="I26" s="1"/>
      <c r="J26" s="1"/>
      <c r="K26" s="1"/>
      <c r="L26" s="1"/>
      <c r="M26" s="1"/>
      <c r="N26" s="1"/>
    </row>
    <row r="27" spans="3:14">
      <c r="G27" s="1"/>
      <c r="H27" s="1"/>
      <c r="I27" s="1"/>
      <c r="J27" s="1"/>
      <c r="K27" s="1"/>
      <c r="L27" s="1"/>
      <c r="M27" s="1"/>
      <c r="N27" s="1"/>
    </row>
    <row r="28" spans="3:14">
      <c r="E28"/>
      <c r="F28"/>
      <c r="G28" s="1"/>
      <c r="H28" s="1"/>
      <c r="I28" s="1"/>
      <c r="J28" s="1"/>
      <c r="K28" s="1"/>
      <c r="L28" s="1"/>
      <c r="M28" s="1"/>
      <c r="N28" s="1"/>
    </row>
    <row r="29" spans="3:14">
      <c r="E29"/>
      <c r="F29"/>
      <c r="G29" s="1"/>
      <c r="H29" s="1"/>
      <c r="I29" s="1"/>
      <c r="J29" s="1"/>
      <c r="K29" s="1"/>
      <c r="L29" s="1"/>
      <c r="M29" s="1"/>
      <c r="N29" s="1"/>
    </row>
    <row r="30" spans="3:14">
      <c r="E30"/>
      <c r="F30"/>
      <c r="G30" s="1"/>
      <c r="H30" s="1"/>
      <c r="I30" s="1"/>
      <c r="J30" s="1"/>
      <c r="K30" s="1"/>
      <c r="L30" s="1"/>
      <c r="M30" s="1"/>
      <c r="N30" s="1"/>
    </row>
    <row r="31" spans="3:14">
      <c r="E31"/>
      <c r="F31"/>
      <c r="G31" s="1"/>
      <c r="H31" s="1"/>
      <c r="I31" s="1"/>
      <c r="J31" s="1"/>
      <c r="K31" s="1"/>
      <c r="L31" s="1"/>
      <c r="M31" s="1"/>
      <c r="N31" s="1"/>
    </row>
    <row r="32" spans="3:14">
      <c r="E32"/>
      <c r="F32"/>
      <c r="G32" s="1"/>
      <c r="H32" s="1"/>
      <c r="I32" s="1"/>
      <c r="J32" s="1"/>
      <c r="K32" s="1"/>
      <c r="L32" s="1"/>
      <c r="M32" s="1"/>
      <c r="N32" s="1"/>
    </row>
    <row r="33" spans="5:15">
      <c r="E33"/>
      <c r="F33"/>
      <c r="G33" s="1"/>
      <c r="H33" s="1"/>
      <c r="I33" s="1"/>
      <c r="J33" s="1"/>
      <c r="K33" s="1"/>
      <c r="L33" s="1"/>
      <c r="M33" s="1"/>
      <c r="N33" s="1"/>
    </row>
    <row r="34" spans="5:15">
      <c r="E34"/>
      <c r="F34"/>
      <c r="G34" s="1"/>
      <c r="H34" s="1"/>
      <c r="I34" s="1"/>
      <c r="J34" s="1"/>
      <c r="K34" s="1"/>
      <c r="L34" s="1"/>
      <c r="M34" s="1"/>
      <c r="N34" s="1"/>
    </row>
    <row r="35" spans="5:15">
      <c r="E35"/>
      <c r="F35"/>
      <c r="G35" s="1"/>
      <c r="H35" s="1"/>
      <c r="I35" s="1"/>
      <c r="J35" s="1"/>
      <c r="K35" s="1"/>
      <c r="L35" s="1"/>
      <c r="M35" s="1"/>
      <c r="N35" s="1"/>
    </row>
    <row r="36" spans="5:15">
      <c r="E36"/>
      <c r="F36"/>
      <c r="G36" s="1"/>
      <c r="H36" s="1"/>
      <c r="I36" s="1"/>
      <c r="J36" s="1"/>
      <c r="K36" s="1"/>
      <c r="L36" s="1"/>
      <c r="M36" s="1"/>
      <c r="N36" s="1"/>
    </row>
    <row r="37" spans="5:15">
      <c r="E37"/>
      <c r="F37"/>
      <c r="G37" s="1"/>
      <c r="H37" s="1"/>
      <c r="I37" s="1"/>
      <c r="J37" s="1"/>
      <c r="K37" s="1"/>
      <c r="L37" s="1"/>
      <c r="M37" s="1"/>
      <c r="N37" s="1"/>
    </row>
    <row r="38" spans="5:15">
      <c r="E38"/>
      <c r="F38"/>
      <c r="G38" s="1"/>
      <c r="H38" s="1"/>
      <c r="I38" s="1"/>
      <c r="J38" s="1"/>
      <c r="K38" s="1"/>
      <c r="L38" s="1"/>
      <c r="M38" s="1"/>
      <c r="N38" s="1"/>
    </row>
    <row r="39" spans="5:15">
      <c r="E39"/>
      <c r="F39"/>
      <c r="G39" s="1"/>
      <c r="H39" s="1"/>
      <c r="I39" s="1"/>
      <c r="J39" s="1"/>
      <c r="K39" s="1"/>
      <c r="L39" s="1"/>
      <c r="M39" s="1"/>
      <c r="N39" s="1"/>
    </row>
    <row r="40" spans="5:15">
      <c r="E40"/>
      <c r="F40"/>
      <c r="G40" s="1"/>
      <c r="H40" s="1"/>
      <c r="I40" s="1"/>
      <c r="J40" s="1"/>
      <c r="K40" s="1"/>
      <c r="L40" s="1"/>
      <c r="M40" s="1"/>
      <c r="N40" s="1"/>
      <c r="O40" s="1"/>
    </row>
    <row r="41" spans="5:15">
      <c r="E41"/>
      <c r="F41"/>
      <c r="G41" s="1"/>
      <c r="M41" s="1"/>
      <c r="N41" s="1"/>
      <c r="O41" s="1"/>
    </row>
    <row r="42" spans="5:15">
      <c r="E42"/>
      <c r="F42"/>
      <c r="G42" s="1"/>
      <c r="M42" s="1"/>
      <c r="N42" s="1"/>
      <c r="O42" s="1"/>
    </row>
    <row r="43" spans="5:15">
      <c r="E43"/>
      <c r="F43"/>
      <c r="G43" s="1"/>
      <c r="M43" s="1"/>
      <c r="N43" s="1"/>
      <c r="O43" s="1"/>
    </row>
    <row r="44" spans="5:15">
      <c r="E44"/>
      <c r="F44"/>
      <c r="G44" s="1"/>
      <c r="M44" s="1"/>
      <c r="N44" s="1"/>
      <c r="O44" s="1"/>
    </row>
    <row r="45" spans="5:15">
      <c r="E45"/>
      <c r="F45"/>
      <c r="G45" s="1"/>
      <c r="H45" s="1"/>
      <c r="I45" s="1"/>
      <c r="J45" s="1"/>
      <c r="K45" s="1"/>
      <c r="L45" s="1"/>
      <c r="M45" s="1"/>
      <c r="N45" s="1"/>
      <c r="O45" s="1"/>
    </row>
    <row r="46" spans="5:15">
      <c r="E46"/>
      <c r="F46"/>
      <c r="G46" s="1"/>
      <c r="H46" s="1"/>
      <c r="I46" s="1"/>
      <c r="J46" s="1"/>
      <c r="K46" s="1"/>
      <c r="L46" s="1"/>
      <c r="M46" s="1"/>
      <c r="N46" s="1"/>
      <c r="O46" s="1"/>
    </row>
    <row r="47" spans="5:15">
      <c r="E47"/>
      <c r="F47"/>
      <c r="G47" s="1"/>
      <c r="H47" s="1"/>
      <c r="I47" s="1"/>
      <c r="J47" s="1"/>
      <c r="K47" s="1"/>
      <c r="L47" s="1"/>
      <c r="M47" s="1"/>
      <c r="N47" s="1"/>
      <c r="O47" s="1"/>
    </row>
    <row r="48" spans="5:15">
      <c r="E48"/>
      <c r="F48"/>
      <c r="G48" s="1"/>
      <c r="M48" s="1"/>
      <c r="N48" s="1"/>
      <c r="O48" s="1"/>
    </row>
    <row r="49" spans="5:15">
      <c r="E49"/>
      <c r="F49"/>
      <c r="G49" s="1"/>
      <c r="M49" s="1"/>
      <c r="N49" s="1"/>
      <c r="O49" s="1"/>
    </row>
    <row r="50" spans="5:15">
      <c r="E50"/>
      <c r="F50"/>
      <c r="G50" s="1"/>
      <c r="M50" s="1"/>
      <c r="N50" s="1"/>
      <c r="O50" s="1"/>
    </row>
    <row r="51" spans="5:15">
      <c r="E51"/>
      <c r="F51"/>
      <c r="G51" s="1"/>
      <c r="M51" s="1"/>
      <c r="N51" s="1"/>
      <c r="O51" s="1"/>
    </row>
    <row r="52" spans="5:15">
      <c r="E52"/>
      <c r="F52"/>
      <c r="G52" s="1"/>
      <c r="M52" s="1"/>
      <c r="N52" s="1"/>
      <c r="O52" s="1"/>
    </row>
    <row r="53" spans="5:15">
      <c r="E53"/>
      <c r="F53"/>
      <c r="G53" s="1"/>
      <c r="M53" s="1"/>
      <c r="N53" s="1"/>
      <c r="O53" s="1"/>
    </row>
    <row r="54" spans="5:15">
      <c r="E54"/>
      <c r="F54"/>
      <c r="G54" s="1"/>
      <c r="M54" s="1"/>
      <c r="N54" s="1"/>
      <c r="O54" s="1"/>
    </row>
    <row r="55" spans="5:15">
      <c r="E55"/>
      <c r="F55"/>
      <c r="G55" s="1"/>
      <c r="M55" s="1"/>
      <c r="N55" s="1"/>
      <c r="O55" s="1"/>
    </row>
    <row r="56" spans="5:15">
      <c r="E56"/>
      <c r="F56"/>
      <c r="G56" s="1"/>
      <c r="M56" s="1"/>
      <c r="N56" s="1"/>
      <c r="O56" s="1"/>
    </row>
    <row r="57" spans="5:15">
      <c r="E57"/>
      <c r="F57"/>
      <c r="G57" s="1"/>
      <c r="M57" s="1"/>
      <c r="N57" s="1"/>
      <c r="O57" s="1"/>
    </row>
    <row r="58" spans="5:15" ht="13.2">
      <c r="E58"/>
      <c r="F58"/>
    </row>
    <row r="59" spans="5:15" ht="13.2">
      <c r="E59"/>
      <c r="F59"/>
    </row>
    <row r="60" spans="5:15" ht="13.2">
      <c r="E60"/>
      <c r="F60"/>
    </row>
    <row r="61" spans="5:15" ht="13.2">
      <c r="E61"/>
      <c r="F61"/>
    </row>
    <row r="62" spans="5:15" ht="13.2">
      <c r="E62"/>
      <c r="F62"/>
    </row>
    <row r="63" spans="5:15" ht="12.75" customHeight="1">
      <c r="E63"/>
      <c r="F63"/>
    </row>
    <row r="64" spans="5:15" ht="13.2">
      <c r="E64"/>
      <c r="F64"/>
    </row>
    <row r="65" spans="5:6" ht="13.2">
      <c r="E65"/>
      <c r="F65"/>
    </row>
    <row r="66" spans="5:6" ht="12.75" customHeight="1">
      <c r="E66"/>
      <c r="F66"/>
    </row>
    <row r="67" spans="5:6" ht="13.2">
      <c r="E67"/>
      <c r="F67"/>
    </row>
    <row r="68" spans="5:6" ht="13.2">
      <c r="E68"/>
      <c r="F68"/>
    </row>
    <row r="69" spans="5:6" ht="12.75" customHeight="1">
      <c r="E69"/>
      <c r="F69"/>
    </row>
    <row r="70" spans="5:6" ht="13.2">
      <c r="E70"/>
      <c r="F70"/>
    </row>
    <row r="71" spans="5:6" ht="13.2">
      <c r="E71"/>
      <c r="F71"/>
    </row>
    <row r="72" spans="5:6" ht="12.75" customHeight="1">
      <c r="E72"/>
      <c r="F72"/>
    </row>
    <row r="73" spans="5:6" ht="13.2">
      <c r="E73"/>
      <c r="F73"/>
    </row>
    <row r="74" spans="5:6" ht="13.2">
      <c r="E74"/>
      <c r="F74"/>
    </row>
    <row r="75" spans="5:6" ht="12.75" customHeight="1">
      <c r="E75"/>
      <c r="F75"/>
    </row>
    <row r="76" spans="5:6" ht="13.2">
      <c r="E76"/>
      <c r="F76"/>
    </row>
    <row r="77" spans="5:6" ht="13.2">
      <c r="E77"/>
      <c r="F77"/>
    </row>
    <row r="78" spans="5:6" ht="12.75" customHeight="1">
      <c r="E78"/>
      <c r="F78"/>
    </row>
    <row r="79" spans="5:6" ht="13.2">
      <c r="E79"/>
      <c r="F79"/>
    </row>
    <row r="80" spans="5:6" ht="13.2">
      <c r="E80"/>
      <c r="F80"/>
    </row>
    <row r="81" spans="5:6" ht="12.75" customHeight="1">
      <c r="E81"/>
      <c r="F81"/>
    </row>
    <row r="82" spans="5:6" ht="13.2">
      <c r="E82"/>
      <c r="F82"/>
    </row>
    <row r="83" spans="5:6" ht="13.2">
      <c r="E83"/>
      <c r="F83"/>
    </row>
    <row r="84" spans="5:6" ht="12.75" customHeight="1">
      <c r="E84"/>
      <c r="F84"/>
    </row>
    <row r="85" spans="5:6" ht="13.2">
      <c r="E85"/>
      <c r="F85"/>
    </row>
    <row r="86" spans="5:6" ht="13.2">
      <c r="E86"/>
      <c r="F86"/>
    </row>
    <row r="87" spans="5:6" ht="12.75" customHeight="1">
      <c r="E87"/>
      <c r="F87"/>
    </row>
    <row r="88" spans="5:6" ht="13.2">
      <c r="E88"/>
      <c r="F88"/>
    </row>
    <row r="89" spans="5:6" ht="13.2">
      <c r="E89"/>
      <c r="F89"/>
    </row>
    <row r="90" spans="5:6" ht="12.75" customHeight="1">
      <c r="E90"/>
      <c r="F90"/>
    </row>
    <row r="91" spans="5:6" ht="13.2">
      <c r="E91"/>
      <c r="F91"/>
    </row>
    <row r="92" spans="5:6" ht="13.2">
      <c r="E92"/>
      <c r="F92"/>
    </row>
    <row r="93" spans="5:6" ht="12.75" customHeight="1">
      <c r="E93"/>
      <c r="F93"/>
    </row>
    <row r="94" spans="5:6" ht="13.2">
      <c r="E94"/>
      <c r="F94"/>
    </row>
    <row r="95" spans="5:6" ht="13.2">
      <c r="E95"/>
      <c r="F95"/>
    </row>
    <row r="96" spans="5:6" ht="12.75" customHeight="1">
      <c r="E96"/>
      <c r="F96"/>
    </row>
    <row r="97" spans="5:6" ht="13.2">
      <c r="E97"/>
      <c r="F97"/>
    </row>
    <row r="98" spans="5:6">
      <c r="F98"/>
    </row>
    <row r="99" spans="5:6" ht="12.75" customHeight="1">
      <c r="F99"/>
    </row>
    <row r="100" spans="5:6">
      <c r="F100"/>
    </row>
    <row r="101" spans="5:6">
      <c r="F101"/>
    </row>
    <row r="102" spans="5:6">
      <c r="F102"/>
    </row>
    <row r="103" spans="5:6">
      <c r="F103"/>
    </row>
    <row r="104" spans="5:6">
      <c r="F104"/>
    </row>
    <row r="105" spans="5:6">
      <c r="F105"/>
    </row>
    <row r="106" spans="5:6">
      <c r="F106"/>
    </row>
    <row r="107" spans="5:6">
      <c r="F107"/>
    </row>
    <row r="108" spans="5:6">
      <c r="F108"/>
    </row>
    <row r="109" spans="5:6">
      <c r="F109"/>
    </row>
    <row r="110" spans="5:6">
      <c r="F110"/>
    </row>
    <row r="111" spans="5:6">
      <c r="F111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2"/>
  <sheetViews>
    <sheetView zoomScale="85" zoomScaleNormal="85" workbookViewId="0">
      <selection sqref="A1:A3"/>
    </sheetView>
  </sheetViews>
  <sheetFormatPr defaultColWidth="11.5546875" defaultRowHeight="15.6"/>
  <cols>
    <col min="1" max="3" width="21.109375" customWidth="1"/>
    <col min="5" max="5" width="11.5546875" style="2"/>
    <col min="6" max="6" width="14.21875" style="2" customWidth="1"/>
    <col min="8" max="8" width="18.77734375" customWidth="1"/>
    <col min="9" max="9" width="11.109375" customWidth="1"/>
    <col min="13" max="13" width="22.88671875" customWidth="1"/>
  </cols>
  <sheetData>
    <row r="1" spans="1:6" ht="18">
      <c r="A1" s="26" t="s">
        <v>31</v>
      </c>
    </row>
    <row r="2" spans="1:6">
      <c r="A2" t="s">
        <v>22</v>
      </c>
    </row>
    <row r="3" spans="1:6">
      <c r="A3" t="s">
        <v>23</v>
      </c>
    </row>
    <row r="5" spans="1:6">
      <c r="C5" s="1" t="s">
        <v>0</v>
      </c>
    </row>
    <row r="6" spans="1:6" ht="18">
      <c r="C6" s="1" t="s">
        <v>1</v>
      </c>
      <c r="D6" s="7" t="s">
        <v>2</v>
      </c>
      <c r="E6" s="3" t="s">
        <v>3</v>
      </c>
      <c r="F6" s="3" t="s">
        <v>4</v>
      </c>
    </row>
    <row r="7" spans="1:6">
      <c r="C7" s="24" t="s">
        <v>24</v>
      </c>
      <c r="D7" s="6">
        <v>2.4500000000000002</v>
      </c>
      <c r="E7" s="2">
        <v>1.0383797722005703</v>
      </c>
      <c r="F7" s="2">
        <v>0.2661823508486898</v>
      </c>
    </row>
    <row r="8" spans="1:6">
      <c r="C8" s="24" t="s">
        <v>25</v>
      </c>
      <c r="D8" s="6">
        <v>0.89</v>
      </c>
      <c r="E8" s="2">
        <v>-0.25585079422683343</v>
      </c>
      <c r="F8" s="2">
        <v>0.25859966208191332</v>
      </c>
    </row>
    <row r="9" spans="1:6">
      <c r="C9" s="25" t="s">
        <v>26</v>
      </c>
      <c r="D9" s="6">
        <v>4.51</v>
      </c>
      <c r="E9" s="2">
        <v>1.5320794688832842</v>
      </c>
      <c r="F9" s="2">
        <v>0.25068224090243851</v>
      </c>
    </row>
    <row r="10" spans="1:6">
      <c r="C10" s="5"/>
      <c r="D10" s="6"/>
    </row>
    <row r="13" spans="1:6">
      <c r="C13" s="1" t="s">
        <v>8</v>
      </c>
    </row>
    <row r="14" spans="1:6" ht="18">
      <c r="C14" s="1" t="s">
        <v>1</v>
      </c>
      <c r="D14" s="7" t="s">
        <v>2</v>
      </c>
      <c r="E14" s="3" t="s">
        <v>3</v>
      </c>
      <c r="F14" s="3" t="s">
        <v>4</v>
      </c>
    </row>
    <row r="15" spans="1:6">
      <c r="C15" s="24" t="s">
        <v>24</v>
      </c>
      <c r="D15" s="6">
        <v>2.4500000000000002</v>
      </c>
      <c r="E15" s="2">
        <v>1.7118598972689998</v>
      </c>
      <c r="F15" s="2">
        <v>0.18466927322332749</v>
      </c>
    </row>
    <row r="16" spans="1:6">
      <c r="C16" s="24" t="s">
        <v>25</v>
      </c>
      <c r="D16" s="6">
        <v>0.89</v>
      </c>
      <c r="E16" s="2">
        <v>-0.9609067132029212</v>
      </c>
      <c r="F16" s="2">
        <v>0.27622150130919887</v>
      </c>
    </row>
    <row r="17" spans="3:12">
      <c r="C17" s="25" t="s">
        <v>26</v>
      </c>
      <c r="D17" s="6">
        <v>4.51</v>
      </c>
      <c r="E17" s="2">
        <v>1.1221905159474466</v>
      </c>
      <c r="F17" s="2">
        <v>0.45527397293239935</v>
      </c>
    </row>
    <row r="21" spans="3:12" ht="16.2" thickBot="1">
      <c r="C21" s="1" t="s">
        <v>9</v>
      </c>
    </row>
    <row r="22" spans="3:12" ht="18">
      <c r="C22" s="1" t="s">
        <v>1</v>
      </c>
      <c r="D22" s="7" t="s">
        <v>2</v>
      </c>
      <c r="E22" s="3" t="s">
        <v>3</v>
      </c>
      <c r="F22" s="3" t="s">
        <v>4</v>
      </c>
      <c r="H22" s="13" t="s">
        <v>1</v>
      </c>
      <c r="I22" s="14" t="s">
        <v>10</v>
      </c>
      <c r="J22" s="14" t="s">
        <v>11</v>
      </c>
      <c r="K22" s="14" t="s">
        <v>12</v>
      </c>
      <c r="L22" s="15" t="s">
        <v>13</v>
      </c>
    </row>
    <row r="23" spans="3:12">
      <c r="C23" s="24" t="s">
        <v>24</v>
      </c>
      <c r="D23" s="6">
        <v>2.4500000000000002</v>
      </c>
      <c r="E23" s="2">
        <v>1.8585514697220509</v>
      </c>
      <c r="F23" s="2">
        <v>2.6436008902439578E-2</v>
      </c>
      <c r="H23" s="11" t="s">
        <v>5</v>
      </c>
      <c r="I23" s="8">
        <v>2.4500000000000002</v>
      </c>
      <c r="J23" s="9">
        <f>MEDIAN(E7,E15,E23)</f>
        <v>1.7118598972689998</v>
      </c>
      <c r="K23" s="9">
        <f>MIN(E7,E15,E23)</f>
        <v>1.0383797722005703</v>
      </c>
      <c r="L23" s="10">
        <f>MAX(E7,E15,E23)</f>
        <v>1.8585514697220509</v>
      </c>
    </row>
    <row r="24" spans="3:12">
      <c r="C24" s="24" t="s">
        <v>25</v>
      </c>
      <c r="D24" s="6">
        <v>0.89</v>
      </c>
      <c r="E24" s="2">
        <v>0.29542588237761125</v>
      </c>
      <c r="F24" s="2">
        <v>0.26957415286326869</v>
      </c>
      <c r="H24" s="11" t="s">
        <v>6</v>
      </c>
      <c r="I24" s="8">
        <v>0.89</v>
      </c>
      <c r="J24" s="9">
        <f>MEDIAN(E8,E16,E24)</f>
        <v>-0.25585079422683343</v>
      </c>
      <c r="K24" s="9">
        <f>MIN(E8,E16,E24)</f>
        <v>-0.9609067132029212</v>
      </c>
      <c r="L24" s="10">
        <f>MAX(E8,E16,E24)</f>
        <v>0.29542588237761125</v>
      </c>
    </row>
    <row r="25" spans="3:12">
      <c r="C25" s="25" t="s">
        <v>26</v>
      </c>
      <c r="D25" s="6">
        <v>4.51</v>
      </c>
      <c r="E25" s="2">
        <v>1.9352417257472012</v>
      </c>
      <c r="F25" s="2">
        <v>4.3197241875375436E-2</v>
      </c>
      <c r="H25" s="12" t="s">
        <v>7</v>
      </c>
      <c r="I25" s="8">
        <v>4.51</v>
      </c>
      <c r="J25" s="9">
        <f>MEDIAN(E9,E17,E25)</f>
        <v>1.5320794688832842</v>
      </c>
      <c r="K25" s="9">
        <f>MIN(E9,E17,E25)</f>
        <v>1.1221905159474466</v>
      </c>
      <c r="L25" s="10">
        <f>MAX(E9,E17,E25)</f>
        <v>1.9352417257472012</v>
      </c>
    </row>
    <row r="30" spans="3:12" ht="13.2">
      <c r="E30"/>
      <c r="F30"/>
    </row>
    <row r="31" spans="3:12" ht="13.2">
      <c r="E31"/>
      <c r="F31"/>
    </row>
    <row r="32" spans="3:12" ht="13.2">
      <c r="E32"/>
      <c r="F32"/>
    </row>
    <row r="33" spans="5:6" ht="13.2">
      <c r="E33"/>
      <c r="F33"/>
    </row>
    <row r="34" spans="5:6" ht="13.2">
      <c r="E34"/>
      <c r="F34"/>
    </row>
    <row r="35" spans="5:6" ht="13.2">
      <c r="E35"/>
      <c r="F35"/>
    </row>
    <row r="36" spans="5:6" ht="13.2">
      <c r="E36"/>
      <c r="F36"/>
    </row>
    <row r="37" spans="5:6" ht="13.2">
      <c r="E37"/>
      <c r="F37"/>
    </row>
    <row r="38" spans="5:6" ht="13.2">
      <c r="E38"/>
      <c r="F38"/>
    </row>
    <row r="39" spans="5:6" ht="13.2">
      <c r="E39"/>
      <c r="F39"/>
    </row>
    <row r="40" spans="5:6" ht="13.2">
      <c r="E40"/>
      <c r="F40"/>
    </row>
    <row r="41" spans="5:6" ht="13.2">
      <c r="E41"/>
      <c r="F41"/>
    </row>
    <row r="42" spans="5:6" ht="13.2">
      <c r="E42"/>
      <c r="F42"/>
    </row>
    <row r="43" spans="5:6" ht="13.2">
      <c r="E43"/>
      <c r="F43"/>
    </row>
    <row r="44" spans="5:6" ht="13.2">
      <c r="E44"/>
      <c r="F44"/>
    </row>
    <row r="45" spans="5:6" ht="13.2">
      <c r="E45"/>
      <c r="F45"/>
    </row>
    <row r="46" spans="5:6" ht="13.2">
      <c r="E46"/>
      <c r="F46"/>
    </row>
    <row r="47" spans="5:6" ht="13.2">
      <c r="E47"/>
      <c r="F47"/>
    </row>
    <row r="48" spans="5:6" ht="13.2">
      <c r="E48"/>
      <c r="F48"/>
    </row>
    <row r="49" spans="5:6" ht="13.2">
      <c r="E49"/>
      <c r="F49"/>
    </row>
    <row r="50" spans="5:6" ht="13.2">
      <c r="E50"/>
      <c r="F50"/>
    </row>
    <row r="51" spans="5:6" ht="13.2">
      <c r="E51"/>
      <c r="F51"/>
    </row>
    <row r="52" spans="5:6" ht="13.2">
      <c r="E52"/>
      <c r="F52"/>
    </row>
    <row r="53" spans="5:6" ht="13.2">
      <c r="E53"/>
      <c r="F53"/>
    </row>
    <row r="54" spans="5:6" ht="13.2">
      <c r="E54"/>
      <c r="F54"/>
    </row>
    <row r="55" spans="5:6" ht="13.2">
      <c r="E55"/>
      <c r="F55"/>
    </row>
    <row r="56" spans="5:6" ht="13.2">
      <c r="E56"/>
      <c r="F56"/>
    </row>
    <row r="57" spans="5:6" ht="13.2">
      <c r="E57"/>
      <c r="F57"/>
    </row>
    <row r="58" spans="5:6" ht="13.2">
      <c r="E58"/>
      <c r="F58"/>
    </row>
    <row r="59" spans="5:6" ht="13.2">
      <c r="E59"/>
      <c r="F59"/>
    </row>
    <row r="60" spans="5:6" ht="13.2">
      <c r="E60"/>
      <c r="F60"/>
    </row>
    <row r="61" spans="5:6" ht="13.2">
      <c r="E61"/>
      <c r="F61"/>
    </row>
    <row r="62" spans="5:6" ht="13.2">
      <c r="E62"/>
      <c r="F62"/>
    </row>
    <row r="63" spans="5:6" ht="13.2">
      <c r="E63"/>
      <c r="F63"/>
    </row>
    <row r="64" spans="5:6" ht="12.75" customHeight="1">
      <c r="E64"/>
      <c r="F64"/>
    </row>
    <row r="65" spans="5:6" ht="13.2">
      <c r="E65"/>
      <c r="F65"/>
    </row>
    <row r="66" spans="5:6" ht="13.2">
      <c r="E66"/>
      <c r="F66"/>
    </row>
    <row r="67" spans="5:6" ht="12.75" customHeight="1">
      <c r="E67"/>
      <c r="F67"/>
    </row>
    <row r="68" spans="5:6" ht="13.2">
      <c r="E68"/>
      <c r="F68"/>
    </row>
    <row r="69" spans="5:6" ht="13.2">
      <c r="E69"/>
      <c r="F69"/>
    </row>
    <row r="70" spans="5:6" ht="12.75" customHeight="1">
      <c r="E70"/>
      <c r="F70"/>
    </row>
    <row r="71" spans="5:6" ht="13.2">
      <c r="E71"/>
      <c r="F71"/>
    </row>
    <row r="72" spans="5:6" ht="13.2">
      <c r="E72"/>
      <c r="F72"/>
    </row>
    <row r="73" spans="5:6" ht="12.75" customHeight="1">
      <c r="E73"/>
      <c r="F73"/>
    </row>
    <row r="74" spans="5:6" ht="13.2">
      <c r="E74"/>
      <c r="F74"/>
    </row>
    <row r="75" spans="5:6" ht="13.2">
      <c r="E75"/>
      <c r="F75"/>
    </row>
    <row r="76" spans="5:6" ht="12.75" customHeight="1">
      <c r="E76"/>
      <c r="F76"/>
    </row>
    <row r="77" spans="5:6" ht="13.2">
      <c r="E77"/>
      <c r="F77"/>
    </row>
    <row r="78" spans="5:6" ht="13.2">
      <c r="E78"/>
      <c r="F78"/>
    </row>
    <row r="79" spans="5:6" ht="12.75" customHeight="1">
      <c r="E79"/>
      <c r="F79"/>
    </row>
    <row r="80" spans="5:6" ht="13.2">
      <c r="E80"/>
      <c r="F80"/>
    </row>
    <row r="81" spans="3:6" ht="13.2">
      <c r="E81"/>
      <c r="F81"/>
    </row>
    <row r="82" spans="3:6" ht="12.75" customHeight="1">
      <c r="E82"/>
      <c r="F82"/>
    </row>
    <row r="83" spans="3:6">
      <c r="C83" s="2"/>
      <c r="E83"/>
      <c r="F83"/>
    </row>
    <row r="85" spans="3:6" ht="12.75" customHeight="1"/>
    <row r="88" spans="3:6" ht="12.75" customHeight="1"/>
    <row r="91" spans="3:6" ht="12.75" customHeight="1"/>
    <row r="94" spans="3:6" ht="12.75" customHeight="1"/>
    <row r="97" spans="2:2" ht="12.75" customHeight="1"/>
    <row r="100" spans="2:2" ht="12.75" customHeight="1"/>
    <row r="112" spans="2:2">
      <c r="B112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28"/>
  <sheetViews>
    <sheetView tabSelected="1" zoomScale="85" zoomScaleNormal="85" workbookViewId="0">
      <selection activeCell="G32" sqref="G32"/>
    </sheetView>
  </sheetViews>
  <sheetFormatPr defaultColWidth="11.5546875" defaultRowHeight="15.6"/>
  <cols>
    <col min="1" max="3" width="19.44140625" customWidth="1"/>
    <col min="5" max="5" width="11.5546875" style="2"/>
    <col min="6" max="6" width="15.109375" style="2" customWidth="1"/>
    <col min="11" max="11" width="22.21875" customWidth="1"/>
  </cols>
  <sheetData>
    <row r="1" spans="1:6" ht="18">
      <c r="A1" s="26" t="s">
        <v>32</v>
      </c>
    </row>
    <row r="2" spans="1:6">
      <c r="A2" t="s">
        <v>22</v>
      </c>
    </row>
    <row r="3" spans="1:6">
      <c r="A3" t="s">
        <v>23</v>
      </c>
    </row>
    <row r="5" spans="1:6">
      <c r="C5" s="1" t="s">
        <v>0</v>
      </c>
    </row>
    <row r="6" spans="1:6" ht="18">
      <c r="C6" s="1" t="s">
        <v>1</v>
      </c>
      <c r="D6" s="7" t="s">
        <v>2</v>
      </c>
      <c r="E6" s="3" t="s">
        <v>3</v>
      </c>
      <c r="F6" s="3" t="s">
        <v>4</v>
      </c>
    </row>
    <row r="7" spans="1:6">
      <c r="C7" s="24" t="s">
        <v>24</v>
      </c>
      <c r="D7" s="6">
        <v>2.4500000000000002</v>
      </c>
      <c r="E7" s="2">
        <v>2.4540997666560362</v>
      </c>
      <c r="F7" s="2">
        <v>7.7566221843172301E-2</v>
      </c>
    </row>
    <row r="8" spans="1:6">
      <c r="C8" s="24" t="s">
        <v>25</v>
      </c>
      <c r="D8" s="6">
        <v>0.89</v>
      </c>
      <c r="E8" s="2">
        <v>2.4930536013092293</v>
      </c>
      <c r="F8" s="2">
        <v>6.6989382193191283E-2</v>
      </c>
    </row>
    <row r="9" spans="1:6">
      <c r="C9" s="25" t="s">
        <v>26</v>
      </c>
      <c r="D9" s="6">
        <v>4.51</v>
      </c>
      <c r="E9" s="2">
        <v>2.0314516762006565</v>
      </c>
      <c r="F9" s="2">
        <v>0.25653010902596085</v>
      </c>
    </row>
    <row r="12" spans="1:6">
      <c r="C12" s="1" t="s">
        <v>8</v>
      </c>
    </row>
    <row r="13" spans="1:6" ht="18">
      <c r="C13" s="1" t="s">
        <v>1</v>
      </c>
      <c r="D13" s="7" t="s">
        <v>2</v>
      </c>
      <c r="E13" s="3" t="s">
        <v>3</v>
      </c>
      <c r="F13" s="3" t="s">
        <v>4</v>
      </c>
    </row>
    <row r="14" spans="1:6">
      <c r="C14" s="24" t="s">
        <v>24</v>
      </c>
      <c r="D14" s="6">
        <v>2.4500000000000002</v>
      </c>
      <c r="E14" s="2">
        <v>2.7436761568921884</v>
      </c>
      <c r="F14" s="2">
        <v>0.25745935982196189</v>
      </c>
    </row>
    <row r="15" spans="1:6">
      <c r="C15" s="24" t="s">
        <v>25</v>
      </c>
      <c r="D15" s="6">
        <v>0.89</v>
      </c>
      <c r="E15" s="2">
        <v>2.5224075898766456</v>
      </c>
      <c r="F15" s="2">
        <v>0.13742766585480704</v>
      </c>
    </row>
    <row r="16" spans="1:6">
      <c r="C16" s="25" t="s">
        <v>26</v>
      </c>
      <c r="D16" s="6">
        <v>4.51</v>
      </c>
      <c r="E16" s="2">
        <v>2.0053318475888924</v>
      </c>
      <c r="F16" s="2">
        <v>0.20737614233827939</v>
      </c>
    </row>
    <row r="20" spans="3:12" ht="16.2" thickBot="1">
      <c r="C20" s="1" t="s">
        <v>9</v>
      </c>
    </row>
    <row r="21" spans="3:12" ht="18">
      <c r="C21" s="1" t="s">
        <v>1</v>
      </c>
      <c r="D21" s="7" t="s">
        <v>2</v>
      </c>
      <c r="E21" s="3" t="s">
        <v>3</v>
      </c>
      <c r="F21" s="3" t="s">
        <v>4</v>
      </c>
      <c r="H21" s="46" t="s">
        <v>1</v>
      </c>
      <c r="I21" s="47" t="s">
        <v>10</v>
      </c>
      <c r="J21" s="47" t="s">
        <v>11</v>
      </c>
      <c r="K21" s="47" t="s">
        <v>12</v>
      </c>
      <c r="L21" s="48" t="s">
        <v>13</v>
      </c>
    </row>
    <row r="22" spans="3:12">
      <c r="C22" s="24" t="s">
        <v>24</v>
      </c>
      <c r="D22" s="6">
        <v>2.4500000000000002</v>
      </c>
      <c r="E22" s="2">
        <v>3.0855699966615489</v>
      </c>
      <c r="F22" s="2">
        <v>2.9071118026405163E-2</v>
      </c>
      <c r="H22" s="49" t="s">
        <v>5</v>
      </c>
      <c r="I22" s="8">
        <v>2.4500000000000002</v>
      </c>
      <c r="J22" s="9">
        <f>MEDIAN(E7,E14,E22)</f>
        <v>2.7436761568921884</v>
      </c>
      <c r="K22" s="9">
        <f>MIN(E7,E14,E22)</f>
        <v>2.4540997666560362</v>
      </c>
      <c r="L22" s="50">
        <f>MAX(E7,E14,E22)</f>
        <v>3.0855699966615489</v>
      </c>
    </row>
    <row r="23" spans="3:12">
      <c r="C23" s="24" t="s">
        <v>25</v>
      </c>
      <c r="D23" s="6">
        <v>0.89</v>
      </c>
      <c r="E23" s="2">
        <v>3.0362079218947091</v>
      </c>
      <c r="F23" s="2">
        <v>4.745318372394447E-2</v>
      </c>
      <c r="H23" s="49" t="s">
        <v>6</v>
      </c>
      <c r="I23" s="8">
        <v>0.89</v>
      </c>
      <c r="J23" s="9">
        <f>MEDIAN(E8,E15,E23)</f>
        <v>2.5224075898766456</v>
      </c>
      <c r="K23" s="9">
        <f>MIN(E8,E15,E23)</f>
        <v>2.4930536013092293</v>
      </c>
      <c r="L23" s="50">
        <f>MAX(E8,E15,E23)</f>
        <v>3.0362079218947091</v>
      </c>
    </row>
    <row r="24" spans="3:12" ht="16.2" thickBot="1">
      <c r="C24" s="25" t="s">
        <v>26</v>
      </c>
      <c r="D24" s="6">
        <v>4.51</v>
      </c>
      <c r="E24" s="2">
        <v>2.3410092700329352</v>
      </c>
      <c r="F24" s="2">
        <v>0.33614456187610608</v>
      </c>
      <c r="H24" s="51" t="s">
        <v>7</v>
      </c>
      <c r="I24" s="30">
        <v>4.51</v>
      </c>
      <c r="J24" s="52">
        <f>MEDIAN(E9,E16,E24)</f>
        <v>2.0314516762006565</v>
      </c>
      <c r="K24" s="52">
        <f>MIN(E9,E16,E24)</f>
        <v>2.0053318475888924</v>
      </c>
      <c r="L24" s="53">
        <f>MAX(E9,E16,E24)</f>
        <v>2.3410092700329352</v>
      </c>
    </row>
    <row r="28" spans="3:12" ht="13.2">
      <c r="E28"/>
      <c r="F28"/>
    </row>
    <row r="29" spans="3:12" ht="13.2">
      <c r="E29"/>
      <c r="F29"/>
    </row>
    <row r="30" spans="3:12" ht="13.2">
      <c r="E30"/>
      <c r="F30"/>
    </row>
    <row r="31" spans="3:12" ht="13.2">
      <c r="E31"/>
      <c r="F31"/>
    </row>
    <row r="32" spans="3:12" ht="13.2">
      <c r="E32"/>
      <c r="F32"/>
    </row>
    <row r="33" spans="5:14" ht="13.2">
      <c r="E33"/>
      <c r="F33"/>
    </row>
    <row r="34" spans="5:14" ht="13.2">
      <c r="E34"/>
      <c r="F34"/>
    </row>
    <row r="35" spans="5:14" ht="13.2">
      <c r="E35"/>
      <c r="F35"/>
    </row>
    <row r="36" spans="5:14" ht="13.2">
      <c r="E36"/>
      <c r="F36"/>
    </row>
    <row r="37" spans="5:14" ht="13.2">
      <c r="E37"/>
      <c r="F37"/>
    </row>
    <row r="38" spans="5:14" ht="13.2">
      <c r="E38"/>
      <c r="F38"/>
    </row>
    <row r="39" spans="5:14" ht="13.2">
      <c r="E39"/>
      <c r="F39"/>
    </row>
    <row r="40" spans="5:14" ht="13.2">
      <c r="E40"/>
      <c r="F40"/>
    </row>
    <row r="41" spans="5:14" ht="13.2">
      <c r="E41"/>
      <c r="F41"/>
    </row>
    <row r="42" spans="5:14" ht="13.2">
      <c r="E42"/>
      <c r="F42"/>
    </row>
    <row r="43" spans="5:14">
      <c r="E43"/>
    </row>
    <row r="44" spans="5:14">
      <c r="E44"/>
    </row>
    <row r="45" spans="5:14">
      <c r="E45"/>
    </row>
    <row r="46" spans="5:14" ht="13.2">
      <c r="E46"/>
      <c r="F46"/>
    </row>
    <row r="47" spans="5:14" ht="13.2">
      <c r="E47"/>
      <c r="F47"/>
    </row>
    <row r="48" spans="5:14" ht="13.2">
      <c r="E48"/>
      <c r="F48"/>
      <c r="N48" s="20"/>
    </row>
    <row r="49" spans="5:15" ht="13.2">
      <c r="E49"/>
      <c r="F49"/>
      <c r="N49" s="20"/>
    </row>
    <row r="50" spans="5:15" ht="13.2">
      <c r="E50"/>
      <c r="F50"/>
      <c r="N50" s="20"/>
    </row>
    <row r="51" spans="5:15" ht="13.2">
      <c r="E51"/>
      <c r="F51"/>
      <c r="N51" s="20"/>
    </row>
    <row r="52" spans="5:15" ht="13.2">
      <c r="E52"/>
      <c r="F52"/>
      <c r="N52" s="20"/>
    </row>
    <row r="53" spans="5:15" ht="13.2">
      <c r="E53"/>
      <c r="F53"/>
      <c r="N53" s="20"/>
    </row>
    <row r="54" spans="5:15" ht="13.2">
      <c r="E54"/>
      <c r="F54"/>
      <c r="N54" s="20"/>
    </row>
    <row r="55" spans="5:15" ht="13.2">
      <c r="E55"/>
      <c r="F55"/>
      <c r="N55" s="20"/>
    </row>
    <row r="56" spans="5:15" ht="13.2">
      <c r="E56"/>
      <c r="F56"/>
      <c r="N56" s="20"/>
    </row>
    <row r="57" spans="5:15" ht="13.2">
      <c r="E57"/>
      <c r="F57"/>
    </row>
    <row r="58" spans="5:15" ht="13.2">
      <c r="E58"/>
      <c r="F58"/>
      <c r="N58" s="20"/>
    </row>
    <row r="59" spans="5:15" ht="13.2">
      <c r="E59"/>
      <c r="F59"/>
      <c r="N59" s="20"/>
    </row>
    <row r="60" spans="5:15" ht="13.2">
      <c r="E60"/>
      <c r="F60"/>
      <c r="N60" s="20"/>
    </row>
    <row r="61" spans="5:15">
      <c r="E61"/>
      <c r="F61"/>
      <c r="N61" s="21"/>
      <c r="O61" s="1"/>
    </row>
    <row r="62" spans="5:15" ht="15.6" customHeight="1">
      <c r="E62"/>
      <c r="F62"/>
      <c r="N62" s="21"/>
    </row>
    <row r="63" spans="5:15" ht="12.75" customHeight="1">
      <c r="E63"/>
      <c r="F63"/>
      <c r="N63" s="21"/>
    </row>
    <row r="64" spans="5:15">
      <c r="E64"/>
      <c r="F64"/>
      <c r="N64" s="21"/>
    </row>
    <row r="65" spans="5:14" ht="15.6" customHeight="1">
      <c r="E65"/>
      <c r="F65"/>
      <c r="N65" s="21"/>
    </row>
    <row r="66" spans="5:14" ht="12.75" customHeight="1">
      <c r="E66"/>
      <c r="F66"/>
      <c r="N66" s="21"/>
    </row>
    <row r="67" spans="5:14">
      <c r="E67"/>
      <c r="F67"/>
      <c r="N67" s="21"/>
    </row>
    <row r="68" spans="5:14" ht="15.6" customHeight="1">
      <c r="E68"/>
      <c r="F68"/>
      <c r="N68" s="21"/>
    </row>
    <row r="69" spans="5:14" ht="12.75" customHeight="1">
      <c r="E69"/>
      <c r="F69"/>
      <c r="N69" s="21"/>
    </row>
    <row r="70" spans="5:14">
      <c r="E70"/>
      <c r="F70"/>
      <c r="N70" s="21"/>
    </row>
    <row r="71" spans="5:14">
      <c r="E71"/>
      <c r="F71"/>
      <c r="N71" s="21"/>
    </row>
    <row r="72" spans="5:14" ht="12.75" customHeight="1">
      <c r="E72"/>
      <c r="F72"/>
      <c r="N72" s="21"/>
    </row>
    <row r="73" spans="5:14">
      <c r="E73"/>
      <c r="F73"/>
      <c r="N73" s="21"/>
    </row>
    <row r="74" spans="5:14">
      <c r="E74"/>
      <c r="F74"/>
      <c r="N74" s="21"/>
    </row>
    <row r="75" spans="5:14" ht="12.75" customHeight="1">
      <c r="E75"/>
      <c r="F75"/>
      <c r="N75" s="21"/>
    </row>
    <row r="76" spans="5:14">
      <c r="E76"/>
      <c r="F76"/>
      <c r="N76" s="21"/>
    </row>
    <row r="77" spans="5:14">
      <c r="E77"/>
      <c r="F77"/>
      <c r="N77" s="21"/>
    </row>
    <row r="78" spans="5:14" ht="12.75" customHeight="1">
      <c r="E78"/>
      <c r="F78"/>
      <c r="N78" s="21"/>
    </row>
    <row r="79" spans="5:14">
      <c r="E79"/>
      <c r="F79"/>
      <c r="N79" s="21"/>
    </row>
    <row r="80" spans="5:14">
      <c r="E80"/>
      <c r="F80"/>
      <c r="N80" s="21"/>
    </row>
    <row r="81" spans="5:15" ht="12.75" customHeight="1">
      <c r="E81"/>
      <c r="F81"/>
      <c r="N81" s="21"/>
    </row>
    <row r="82" spans="5:15">
      <c r="E82"/>
      <c r="F82"/>
      <c r="N82" s="21"/>
    </row>
    <row r="83" spans="5:15">
      <c r="E83"/>
      <c r="F83"/>
      <c r="N83" s="21"/>
    </row>
    <row r="84" spans="5:15" ht="12.75" customHeight="1">
      <c r="E84"/>
      <c r="F84"/>
      <c r="N84" s="21"/>
      <c r="O84" s="1"/>
    </row>
    <row r="85" spans="5:15">
      <c r="E85"/>
      <c r="F85"/>
      <c r="N85" s="21"/>
      <c r="O85" s="1"/>
    </row>
    <row r="86" spans="5:15">
      <c r="E86"/>
      <c r="F86"/>
      <c r="N86" s="21"/>
      <c r="O86" s="1"/>
    </row>
    <row r="87" spans="5:15" ht="12.75" customHeight="1">
      <c r="E87"/>
      <c r="F87"/>
      <c r="N87" s="21"/>
      <c r="O87" s="1"/>
    </row>
    <row r="88" spans="5:15">
      <c r="E88"/>
      <c r="F88"/>
      <c r="N88" s="21"/>
      <c r="O88" s="1"/>
    </row>
    <row r="89" spans="5:15" ht="13.2">
      <c r="E89"/>
      <c r="F89"/>
      <c r="N89" s="20"/>
    </row>
    <row r="90" spans="5:15" ht="12.75" customHeight="1">
      <c r="E90"/>
      <c r="F90"/>
      <c r="N90" s="20"/>
    </row>
    <row r="91" spans="5:15" ht="13.2">
      <c r="E91"/>
      <c r="F91"/>
      <c r="N91" s="20"/>
    </row>
    <row r="92" spans="5:15" ht="13.2">
      <c r="E92"/>
      <c r="F92"/>
      <c r="N92" s="20"/>
    </row>
    <row r="93" spans="5:15" ht="12.75" customHeight="1">
      <c r="E93"/>
      <c r="F93"/>
      <c r="N93" s="20"/>
    </row>
    <row r="94" spans="5:15" ht="13.2">
      <c r="E94"/>
      <c r="F94"/>
      <c r="N94" s="20"/>
    </row>
    <row r="95" spans="5:15" ht="13.2">
      <c r="E95"/>
      <c r="F95"/>
      <c r="N95" s="20"/>
    </row>
    <row r="96" spans="5:15" ht="12.75" customHeight="1">
      <c r="E96"/>
      <c r="F96"/>
      <c r="N96" s="20"/>
    </row>
    <row r="97" spans="5:14" ht="13.2">
      <c r="E97"/>
      <c r="F97"/>
      <c r="N97" s="20"/>
    </row>
    <row r="98" spans="5:14" ht="13.2">
      <c r="E98"/>
      <c r="F98"/>
      <c r="N98" s="20"/>
    </row>
    <row r="99" spans="5:14" ht="12.75" customHeight="1">
      <c r="E99"/>
      <c r="F99"/>
      <c r="N99" s="20"/>
    </row>
    <row r="100" spans="5:14" ht="13.2">
      <c r="E100"/>
      <c r="F100"/>
      <c r="N100" s="20"/>
    </row>
    <row r="101" spans="5:14" ht="13.2">
      <c r="E101"/>
      <c r="F101"/>
      <c r="N101" s="20"/>
    </row>
    <row r="102" spans="5:14" ht="13.2">
      <c r="E102"/>
      <c r="F102"/>
      <c r="N102" s="20"/>
    </row>
    <row r="103" spans="5:14" ht="13.2">
      <c r="E103"/>
      <c r="F103"/>
      <c r="N103" s="20"/>
    </row>
    <row r="104" spans="5:14" ht="13.2">
      <c r="E104"/>
      <c r="F104"/>
      <c r="N104" s="20"/>
    </row>
    <row r="105" spans="5:14" ht="13.2">
      <c r="E105"/>
      <c r="F105"/>
      <c r="N105" s="20"/>
    </row>
    <row r="106" spans="5:14" ht="13.2">
      <c r="E106"/>
      <c r="F106"/>
      <c r="N106" s="20"/>
    </row>
    <row r="107" spans="5:14" ht="13.2">
      <c r="E107"/>
      <c r="F107"/>
      <c r="N107" s="20"/>
    </row>
    <row r="108" spans="5:14" ht="13.2">
      <c r="E108"/>
      <c r="F108"/>
      <c r="N108" s="20"/>
    </row>
    <row r="109" spans="5:14" ht="13.2">
      <c r="E109"/>
      <c r="F109"/>
      <c r="N109" s="20"/>
    </row>
    <row r="110" spans="5:14" ht="13.2">
      <c r="E110"/>
      <c r="F110"/>
      <c r="N110" s="20"/>
    </row>
    <row r="111" spans="5:14" ht="13.2">
      <c r="E111"/>
      <c r="F111"/>
      <c r="N111" s="20"/>
    </row>
    <row r="112" spans="5:14" ht="13.2">
      <c r="E112"/>
      <c r="F112"/>
      <c r="N112" s="20"/>
    </row>
    <row r="113" spans="2:6" ht="13.2">
      <c r="E113"/>
      <c r="F113"/>
    </row>
    <row r="114" spans="2:6" ht="13.2">
      <c r="E114"/>
      <c r="F114"/>
    </row>
    <row r="115" spans="2:6" ht="13.2">
      <c r="E115"/>
      <c r="F115"/>
    </row>
    <row r="116" spans="2:6">
      <c r="B116" s="2"/>
    </row>
    <row r="117" spans="2:6">
      <c r="B117" s="2"/>
    </row>
    <row r="118" spans="2:6">
      <c r="B118" s="2"/>
    </row>
    <row r="119" spans="2:6">
      <c r="B119" s="2"/>
    </row>
    <row r="120" spans="2:6">
      <c r="B120" s="2"/>
    </row>
    <row r="121" spans="2:6">
      <c r="B121" s="2"/>
    </row>
    <row r="122" spans="2:6">
      <c r="B122" s="2"/>
    </row>
    <row r="123" spans="2:6">
      <c r="B123" s="2"/>
    </row>
    <row r="124" spans="2:6">
      <c r="B124" s="2"/>
    </row>
    <row r="125" spans="2:6">
      <c r="B125" s="2"/>
    </row>
    <row r="126" spans="2:6">
      <c r="B126" s="2"/>
    </row>
    <row r="127" spans="2:6">
      <c r="B127" s="2"/>
    </row>
    <row r="128" spans="2:6">
      <c r="B128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Do_metodiky</vt:lpstr>
      <vt:lpstr>Oasis_HLB</vt:lpstr>
      <vt:lpstr>Oasis_MAX</vt:lpstr>
      <vt:lpstr>EMPORE_SDB_RPS</vt:lpstr>
      <vt:lpstr>Altesil</vt:lpstr>
      <vt:lpstr>XAD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vrana</dc:creator>
  <cp:lastModifiedBy>vrana</cp:lastModifiedBy>
  <dcterms:created xsi:type="dcterms:W3CDTF">2016-09-24T09:41:16Z</dcterms:created>
  <dcterms:modified xsi:type="dcterms:W3CDTF">2016-11-08T12:20:00Z</dcterms:modified>
</cp:coreProperties>
</file>